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oteke GVP\RAZPIS CESTE\RAZPIS CESTE 2020\"/>
    </mc:Choice>
  </mc:AlternateContent>
  <xr:revisionPtr revIDLastSave="0" documentId="13_ncr:1_{189900E0-CDFB-414D-B528-57496A9AA883}" xr6:coauthVersionLast="36" xr6:coauthVersionMax="36" xr10:uidLastSave="{00000000-0000-0000-0000-000000000000}"/>
  <bookViews>
    <workbookView xWindow="0" yWindow="0" windowWidth="21570" windowHeight="11895" tabRatio="835" xr2:uid="{00000000-000D-0000-FFFF-FFFF00000000}"/>
  </bookViews>
  <sheets>
    <sheet name="Odseki za asf. po KS" sheetId="1" r:id="rId1"/>
    <sheet name="KS Lučine" sheetId="4" r:id="rId2"/>
    <sheet name="KS Javorje" sheetId="5" r:id="rId3"/>
    <sheet name="KS Poljane" sheetId="6" r:id="rId4"/>
    <sheet name="KS Sovodenj" sheetId="9" r:id="rId5"/>
    <sheet name="KS Trebija" sheetId="8" r:id="rId6"/>
    <sheet name="KS Gorenja vas" sheetId="7" r:id="rId7"/>
    <sheet name="Občina GVP" sheetId="10" r:id="rId8"/>
    <sheet name="Skica tipske grbine" sheetId="12" r:id="rId9"/>
  </sheets>
  <definedNames>
    <definedName name="_xlnm.Print_Area" localSheetId="6">'KS Gorenja vas'!$A$1:$F$80</definedName>
    <definedName name="_xlnm.Print_Area" localSheetId="1">'KS Lučine'!$A$1:$F$57</definedName>
    <definedName name="_xlnm.Print_Area" localSheetId="5">'KS Trebija'!$A$1:$F$40</definedName>
    <definedName name="_xlnm.Print_Area" localSheetId="0">'Odseki za asf. po KS'!$A$1:$F$40</definedName>
    <definedName name="_xlnm.Print_Area" localSheetId="8">'Skica tipske grbine'!$A$1:$L$40</definedName>
  </definedNames>
  <calcPr calcId="191029"/>
</workbook>
</file>

<file path=xl/calcChain.xml><?xml version="1.0" encoding="utf-8"?>
<calcChain xmlns="http://schemas.openxmlformats.org/spreadsheetml/2006/main">
  <c r="F47" i="10" l="1"/>
  <c r="F51" i="10" l="1"/>
  <c r="F65" i="10"/>
  <c r="F63" i="10"/>
  <c r="F61" i="10"/>
  <c r="F59" i="10"/>
  <c r="B56" i="10"/>
  <c r="B75" i="10" s="1"/>
  <c r="B36" i="10"/>
  <c r="B74" i="10" s="1"/>
  <c r="B20" i="10"/>
  <c r="B73" i="10" s="1"/>
  <c r="B4" i="10"/>
  <c r="B72" i="10" s="1"/>
  <c r="F49" i="10"/>
  <c r="F45" i="10"/>
  <c r="F43" i="10"/>
  <c r="F41" i="10"/>
  <c r="F39" i="10"/>
  <c r="F31" i="10"/>
  <c r="F29" i="10"/>
  <c r="F27" i="10"/>
  <c r="F25" i="10"/>
  <c r="F23" i="10"/>
  <c r="F15" i="10"/>
  <c r="F13" i="10"/>
  <c r="F11" i="10"/>
  <c r="F9" i="10"/>
  <c r="F7" i="10"/>
  <c r="F65" i="7"/>
  <c r="F63" i="7"/>
  <c r="F61" i="7"/>
  <c r="F59" i="7"/>
  <c r="F57" i="7"/>
  <c r="B37" i="7"/>
  <c r="B75" i="7"/>
  <c r="B74" i="7"/>
  <c r="B73" i="7"/>
  <c r="B72" i="7"/>
  <c r="F42" i="9"/>
  <c r="B37" i="9"/>
  <c r="B53" i="9" s="1"/>
  <c r="B21" i="9"/>
  <c r="B52" i="9" s="1"/>
  <c r="B4" i="9"/>
  <c r="B51" i="9" s="1"/>
  <c r="F40" i="9"/>
  <c r="F32" i="9"/>
  <c r="F30" i="9"/>
  <c r="F28" i="9"/>
  <c r="F26" i="9"/>
  <c r="F24" i="9"/>
  <c r="F16" i="9"/>
  <c r="F14" i="9"/>
  <c r="F12" i="9"/>
  <c r="F10" i="9"/>
  <c r="F8" i="9"/>
  <c r="F44" i="6"/>
  <c r="F42" i="6"/>
  <c r="B4" i="6"/>
  <c r="B37" i="5"/>
  <c r="B57" i="5" s="1"/>
  <c r="B21" i="5"/>
  <c r="B56" i="5" s="1"/>
  <c r="B4" i="5"/>
  <c r="B55" i="5" s="1"/>
  <c r="F45" i="5"/>
  <c r="F43" i="5"/>
  <c r="F41" i="5"/>
  <c r="F33" i="5"/>
  <c r="F31" i="5"/>
  <c r="F29" i="5"/>
  <c r="F27" i="5"/>
  <c r="F25" i="5"/>
  <c r="F16" i="5"/>
  <c r="F14" i="5"/>
  <c r="F12" i="5"/>
  <c r="F10" i="5"/>
  <c r="F8" i="5"/>
  <c r="F53" i="10" l="1"/>
  <c r="F48" i="5"/>
  <c r="F67" i="10"/>
  <c r="F34" i="9"/>
  <c r="F33" i="10"/>
  <c r="F17" i="10"/>
  <c r="F67" i="7"/>
  <c r="F18" i="9"/>
  <c r="F44" i="9"/>
  <c r="F46" i="6"/>
  <c r="F35" i="5"/>
  <c r="F18" i="5"/>
  <c r="B35" i="4"/>
  <c r="B53" i="4" s="1"/>
  <c r="F42" i="4"/>
  <c r="F40" i="4"/>
  <c r="F38" i="4"/>
  <c r="B20" i="4"/>
  <c r="B52" i="4" s="1"/>
  <c r="B4" i="4"/>
  <c r="B51" i="4" s="1"/>
  <c r="F23" i="4"/>
  <c r="F25" i="4"/>
  <c r="F27" i="4"/>
  <c r="F29" i="4"/>
  <c r="F31" i="4"/>
  <c r="F75" i="7" l="1"/>
  <c r="E30" i="1"/>
  <c r="F30" i="1" s="1"/>
  <c r="F55" i="5"/>
  <c r="E16" i="1"/>
  <c r="F16" i="1" s="1"/>
  <c r="F52" i="9"/>
  <c r="E23" i="1"/>
  <c r="F23" i="1" s="1"/>
  <c r="F56" i="5"/>
  <c r="E17" i="1"/>
  <c r="F17" i="1" s="1"/>
  <c r="F54" i="6"/>
  <c r="E21" i="1"/>
  <c r="F21" i="1" s="1"/>
  <c r="F57" i="5"/>
  <c r="E18" i="1"/>
  <c r="F18" i="1" s="1"/>
  <c r="F51" i="9"/>
  <c r="F55" i="9" s="1"/>
  <c r="E22" i="1"/>
  <c r="F22" i="1" s="1"/>
  <c r="F53" i="9"/>
  <c r="E24" i="1"/>
  <c r="F24" i="1" s="1"/>
  <c r="F73" i="10"/>
  <c r="E32" i="1"/>
  <c r="F32" i="1" s="1"/>
  <c r="F72" i="10"/>
  <c r="E31" i="1"/>
  <c r="F31" i="1" s="1"/>
  <c r="F75" i="10"/>
  <c r="E34" i="1"/>
  <c r="F34" i="1" s="1"/>
  <c r="F74" i="10"/>
  <c r="E33" i="1"/>
  <c r="F33" i="1" s="1"/>
  <c r="F45" i="4"/>
  <c r="F33" i="4"/>
  <c r="F30" i="7"/>
  <c r="B54" i="7"/>
  <c r="B21" i="7"/>
  <c r="B4" i="7"/>
  <c r="B20" i="8"/>
  <c r="B36" i="8" s="1"/>
  <c r="B4" i="8"/>
  <c r="B35" i="8" s="1"/>
  <c r="F27" i="8"/>
  <c r="F25" i="8"/>
  <c r="F23" i="8"/>
  <c r="B38" i="6"/>
  <c r="B54" i="6" s="1"/>
  <c r="B21" i="6"/>
  <c r="B53" i="6" s="1"/>
  <c r="B52" i="6"/>
  <c r="D35" i="1"/>
  <c r="F8" i="6"/>
  <c r="F10" i="6"/>
  <c r="F12" i="6"/>
  <c r="F14" i="6"/>
  <c r="F16" i="6"/>
  <c r="F33" i="6"/>
  <c r="F31" i="6"/>
  <c r="F29" i="6"/>
  <c r="F27" i="6"/>
  <c r="F25" i="6"/>
  <c r="F7" i="8"/>
  <c r="F9" i="8"/>
  <c r="F11" i="8"/>
  <c r="F13" i="8"/>
  <c r="F15" i="8"/>
  <c r="F8" i="7"/>
  <c r="F10" i="7"/>
  <c r="F12" i="7"/>
  <c r="F14" i="7"/>
  <c r="F16" i="7"/>
  <c r="F24" i="7"/>
  <c r="F26" i="7"/>
  <c r="F28" i="7"/>
  <c r="F32" i="7"/>
  <c r="F40" i="7"/>
  <c r="F42" i="7"/>
  <c r="F44" i="7"/>
  <c r="F46" i="7"/>
  <c r="F48" i="7"/>
  <c r="F8" i="4"/>
  <c r="F10" i="4"/>
  <c r="F12" i="4"/>
  <c r="F14" i="4"/>
  <c r="F16" i="4"/>
  <c r="F59" i="5" l="1"/>
  <c r="F60" i="5" s="1"/>
  <c r="F61" i="5" s="1"/>
  <c r="F52" i="4"/>
  <c r="E14" i="1"/>
  <c r="F14" i="1" s="1"/>
  <c r="F53" i="4"/>
  <c r="E15" i="1"/>
  <c r="F15" i="1" s="1"/>
  <c r="F77" i="10"/>
  <c r="F78" i="10" s="1"/>
  <c r="F79" i="10" s="1"/>
  <c r="F29" i="8"/>
  <c r="F56" i="9"/>
  <c r="F57" i="9" s="1"/>
  <c r="F34" i="7"/>
  <c r="F50" i="7"/>
  <c r="F18" i="7"/>
  <c r="F17" i="8"/>
  <c r="F35" i="6"/>
  <c r="F18" i="6"/>
  <c r="F18" i="4"/>
  <c r="F35" i="8" l="1"/>
  <c r="E25" i="1"/>
  <c r="F25" i="1" s="1"/>
  <c r="F53" i="6"/>
  <c r="E20" i="1"/>
  <c r="F20" i="1" s="1"/>
  <c r="F72" i="7"/>
  <c r="E27" i="1"/>
  <c r="F27" i="1" s="1"/>
  <c r="F73" i="7"/>
  <c r="E28" i="1"/>
  <c r="F28" i="1" s="1"/>
  <c r="F36" i="8"/>
  <c r="E26" i="1"/>
  <c r="F26" i="1" s="1"/>
  <c r="F74" i="7"/>
  <c r="E29" i="1"/>
  <c r="F29" i="1" s="1"/>
  <c r="F51" i="4"/>
  <c r="F55" i="4" s="1"/>
  <c r="F56" i="4" s="1"/>
  <c r="F57" i="4" s="1"/>
  <c r="E13" i="1"/>
  <c r="F13" i="1" s="1"/>
  <c r="F52" i="6"/>
  <c r="E19" i="1"/>
  <c r="F19" i="1" s="1"/>
  <c r="F77" i="7" l="1"/>
  <c r="F78" i="7" s="1"/>
  <c r="F79" i="7" s="1"/>
  <c r="F56" i="6"/>
  <c r="F57" i="6" s="1"/>
  <c r="F58" i="6" s="1"/>
  <c r="F35" i="1"/>
  <c r="F38" i="8"/>
  <c r="F39" i="8" s="1"/>
  <c r="F40" i="8" s="1"/>
  <c r="E35" i="1" l="1"/>
</calcChain>
</file>

<file path=xl/sharedStrings.xml><?xml version="1.0" encoding="utf-8"?>
<sst xmlns="http://schemas.openxmlformats.org/spreadsheetml/2006/main" count="480" uniqueCount="103">
  <si>
    <t>Zbirnik po krajevnih skupnostih</t>
  </si>
  <si>
    <t>Javorje</t>
  </si>
  <si>
    <t>Poljane</t>
  </si>
  <si>
    <t>Lučine</t>
  </si>
  <si>
    <t>Gorenja vas</t>
  </si>
  <si>
    <t>Trebija</t>
  </si>
  <si>
    <t>Sovodenj</t>
  </si>
  <si>
    <t>Občina</t>
  </si>
  <si>
    <t>KS</t>
  </si>
  <si>
    <t>Naziv ceste</t>
  </si>
  <si>
    <t>NK - nekategorizirana cesta</t>
  </si>
  <si>
    <t>Občina:</t>
  </si>
  <si>
    <t xml:space="preserve">Razpoložljiva sredstva za 2012, PP511, 35.000,00 EUR, PP522 45.000 EUR, </t>
  </si>
  <si>
    <t>Skupaj:</t>
  </si>
  <si>
    <t>22% DDV</t>
  </si>
  <si>
    <t>SKUPAJ</t>
  </si>
  <si>
    <t>B</t>
  </si>
  <si>
    <t>A</t>
  </si>
  <si>
    <r>
      <t>m</t>
    </r>
    <r>
      <rPr>
        <vertAlign val="superscript"/>
        <sz val="10"/>
        <rFont val="Arial"/>
        <family val="2"/>
        <charset val="238"/>
      </rPr>
      <t>1</t>
    </r>
  </si>
  <si>
    <r>
      <t>m</t>
    </r>
    <r>
      <rPr>
        <vertAlign val="superscript"/>
        <sz val="10"/>
        <rFont val="Arial"/>
        <family val="2"/>
        <charset val="238"/>
      </rPr>
      <t>2</t>
    </r>
  </si>
  <si>
    <t>ROČNO IN STROJNO OBLIKOVANJE GRAMOZNE PODLAGE ZA MULDE</t>
  </si>
  <si>
    <t>FINO PLANIRANJE IN VALJANJE ZGORNJEGA USTROJA S TOČNOSTJO +/- 1CM</t>
  </si>
  <si>
    <r>
      <t>m</t>
    </r>
    <r>
      <rPr>
        <vertAlign val="superscript"/>
        <sz val="10"/>
        <rFont val="Arial"/>
        <family val="2"/>
        <charset val="238"/>
      </rPr>
      <t>3</t>
    </r>
  </si>
  <si>
    <t>DOBAVA IN VGRADNJA KAMNITEGA DROBLJENCA GRANULACIJE 0 - 16 MM V DEBELINI 3 - 5 CM</t>
  </si>
  <si>
    <t>Cena</t>
  </si>
  <si>
    <t>Cena/Količino</t>
  </si>
  <si>
    <t>Količina</t>
  </si>
  <si>
    <t>Enota</t>
  </si>
  <si>
    <t>KS LUČINE</t>
  </si>
  <si>
    <t>SKUPAJ KS JAVORJE</t>
  </si>
  <si>
    <t>C</t>
  </si>
  <si>
    <t>REKAPITULACIJA:</t>
  </si>
  <si>
    <t>KS JAVORJE</t>
  </si>
  <si>
    <t>SKUPAJ KS POLJANE</t>
  </si>
  <si>
    <t>KS POLJANE</t>
  </si>
  <si>
    <t>SKUPAJ KS GORENJA VAS</t>
  </si>
  <si>
    <t>D</t>
  </si>
  <si>
    <t>KS GORENJA VAS</t>
  </si>
  <si>
    <t>SKUPAJ KS TREBIJA</t>
  </si>
  <si>
    <t>KS TREBIJA</t>
  </si>
  <si>
    <t>SKUPAJ KS SOVODENJ</t>
  </si>
  <si>
    <t>KS SOVODENJ</t>
  </si>
  <si>
    <t>OBČINA GORENJA VAS - POLJANE</t>
  </si>
  <si>
    <t>Skica tipske hitrostne ovire za območje naselja:</t>
  </si>
  <si>
    <t>ASFALTIRANJE VOZIŠČA Z AC16 SURF B 70/100 A4 DEBELINE 7 CM</t>
  </si>
  <si>
    <t>ASFALTIRANJE MULDE Z AC16 SURF B 70/100 A4 DEBELINE 7 CM ŠIRINE 50 CM</t>
  </si>
  <si>
    <t>KRPANJE VOZIŠČA Z AC11 SURF B 70/100 A4 DEBELINE 7 CM</t>
  </si>
  <si>
    <t>KRPANJE VOZIŠČA Z AC8 SURF B 70/100 A5 DEBELINE 3 CM</t>
  </si>
  <si>
    <t>KRPANJE VOZIŠČA Z AC16 BASE B 70/100 A5 DEBELINE 5 CM</t>
  </si>
  <si>
    <t>Opomba: Izvajalec naj pred oddajo ponudbe preveri formule v popisu del in sam odpravi morebitne napake</t>
  </si>
  <si>
    <t>Dolžina asfaltiranja (m)</t>
  </si>
  <si>
    <t>Vrsta del (tip asfaltiranja)</t>
  </si>
  <si>
    <t>OBNOVA OBČINSKIH LOKALNIH CEST IN JAVNIH POTI V LETU 2020</t>
  </si>
  <si>
    <t>LC100151 Gorenja vas - Goli vrh</t>
  </si>
  <si>
    <t>asfaltiranje</t>
  </si>
  <si>
    <t>JP600723 Odcep Podložar (Črnogorc)</t>
  </si>
  <si>
    <t>krpanje asf.</t>
  </si>
  <si>
    <t>LC100131 Bukov vrh - Lučine (Kremenk)</t>
  </si>
  <si>
    <t>JP601181 Javorje - Predole</t>
  </si>
  <si>
    <t>JP601121 Podvrh - Četena Ravan</t>
  </si>
  <si>
    <t>LC494013 Murave - Črni Kal</t>
  </si>
  <si>
    <t>JP601111 Frtunc - Hleviše (Ajnžovc)</t>
  </si>
  <si>
    <t>JP600891 Predmost - Žabja vas</t>
  </si>
  <si>
    <t>LC100091 Gor. vas - Hl. Njive (Dolenja Brda)</t>
  </si>
  <si>
    <t>JP600011 Grapa - Kalar - Jeram</t>
  </si>
  <si>
    <t>JP Gregorca, Travnik, Likerč, ostale lokacije</t>
  </si>
  <si>
    <t>JP po KS trebija</t>
  </si>
  <si>
    <t>JP in LC po območju občine</t>
  </si>
  <si>
    <t>JP600851 Drnovškov mlin - Kremenik</t>
  </si>
  <si>
    <t>LC100151 Gorenja vas - Goli vrh (Javorč)</t>
  </si>
  <si>
    <t>JP600451 Čabrače - Likar - Zarobar</t>
  </si>
  <si>
    <t>JP600451 Debeni - Studor</t>
  </si>
  <si>
    <t>LC100081 Hotavlje - Malenski vrh</t>
  </si>
  <si>
    <t>SKUPAJ KS LUČINE</t>
  </si>
  <si>
    <t>ASFALT: L=200 M, Š= 4,0 M + 0,5 M MULDA</t>
  </si>
  <si>
    <t>ASFALT: L=100 M, Š= 3,5 M + 0,5 M MULDA</t>
  </si>
  <si>
    <t>ASFALT: L=550 M, Š= 3,0 M + 0,5 M MULDA</t>
  </si>
  <si>
    <t>ASFALT: L=260 M, Š= 3,5 M + 0,5 M MULDA</t>
  </si>
  <si>
    <t xml:space="preserve">KRPANJE ASFALTA: P= 50 m² </t>
  </si>
  <si>
    <t>JP600051 Laniše . Lisjak (Rupe)</t>
  </si>
  <si>
    <t>ASFALT: L=180 M, Š= 3,2 M + 0,5 M MULDA</t>
  </si>
  <si>
    <t>ASFALT: L=120 M, Š= 3,2 M + 0,5 M MULDA</t>
  </si>
  <si>
    <t xml:space="preserve">KRPANJE ASFALTA: P= 280 m² </t>
  </si>
  <si>
    <t>ASFALT: L=100 M, Š= 3,0 M + 0,5 M MULDA</t>
  </si>
  <si>
    <t>ASFALT: L=400 M, Š= 4,0 M + 0,5 M MULDA</t>
  </si>
  <si>
    <t>ASFALT: L=300 M, Š= 3,0 M + 0,5 M MULDA</t>
  </si>
  <si>
    <t>ASFALT: L=80 M, Š= 5,0 M + 0,5 M MULDA</t>
  </si>
  <si>
    <t>SKUPAJ OBČINA GORENJA VAS - POLJANE</t>
  </si>
  <si>
    <t>ASFALT: L=250 M, Š= 3,0 M + 0,5 M MULDA</t>
  </si>
  <si>
    <t>ASFALT: L=420 M, Š= 4,0 M + 0,5 M MULDA</t>
  </si>
  <si>
    <t xml:space="preserve">KRPANJE ASFALTA: P= 400 m² </t>
  </si>
  <si>
    <t>Ponudbena cena ASFALTIRANJA brez DDV</t>
  </si>
  <si>
    <t xml:space="preserve">KRPANJE ASFALTA: P= 220 m² </t>
  </si>
  <si>
    <t xml:space="preserve">KRPANJE ASFALTA: P= 150 m² </t>
  </si>
  <si>
    <t>JP600243 Lovran - Vic</t>
  </si>
  <si>
    <t>ASFALT: L=250 M, Š= 3,5 M + 0,5 M MULDA</t>
  </si>
  <si>
    <t>LC100081 Hotavlje - Malenski vrh + nivojski pločnik</t>
  </si>
  <si>
    <t>ASFALTIRANJE VOZIŠČA Z AC22 BASE B 50/70 A3 DEBELINE 5 CM</t>
  </si>
  <si>
    <t>ASFALTIRANJE MULDE Z AC22 BASE B 50/70 A3 DEBELINE 5 CM ŠIRINE 50 CM</t>
  </si>
  <si>
    <t>ASFALTIRANJE VOZIŠČA Z AC8 SURF B 50/70 A3 DEBELINE 3 CM</t>
  </si>
  <si>
    <t>ASFALTIRANJE MULDE Z AC8 SURF B 50/70 A3 DEBELINE 3 CM</t>
  </si>
  <si>
    <t>ASFALT: L=40 M, Š= 5,0 M + 0,5 M MULDA + 1,2 M NIVOJSKEGA PLOČNIKA</t>
  </si>
  <si>
    <t>Ponudbena cena ASFALTIRANJA z DDV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</si>
</sst>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4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charset val="238"/>
    </font>
    <font>
      <b/>
      <sz val="10"/>
      <name val="Arial CE"/>
      <charset val="238"/>
    </font>
    <font>
      <sz val="9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sz val="8"/>
      <name val="Arial"/>
      <family val="2"/>
      <charset val="238"/>
    </font>
    <font>
      <sz val="16"/>
      <name val="Arial CE"/>
      <charset val="238"/>
    </font>
    <font>
      <b/>
      <i/>
      <sz val="11"/>
      <name val="Arial"/>
      <family val="2"/>
      <charset val="238"/>
    </font>
    <font>
      <sz val="10"/>
      <color rgb="FFFF0000"/>
      <name val="Arial CE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 CE"/>
      <family val="2"/>
      <charset val="238"/>
    </font>
    <font>
      <sz val="8"/>
      <color rgb="FFFF0000"/>
      <name val="Arial CE"/>
      <charset val="238"/>
    </font>
    <font>
      <i/>
      <sz val="11"/>
      <name val="Arial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3" fillId="0" borderId="0"/>
    <xf numFmtId="0" fontId="3" fillId="0" borderId="0"/>
    <xf numFmtId="0" fontId="3" fillId="0" borderId="0"/>
  </cellStyleXfs>
  <cellXfs count="14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49" fontId="7" fillId="0" borderId="0" xfId="0" applyNumberFormat="1" applyFont="1"/>
    <xf numFmtId="0" fontId="3" fillId="0" borderId="1" xfId="0" applyFont="1" applyBorder="1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0" fillId="2" borderId="5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3" fontId="0" fillId="2" borderId="9" xfId="0" applyNumberForma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3" fontId="0" fillId="2" borderId="12" xfId="0" applyNumberFormat="1" applyFill="1" applyBorder="1" applyAlignment="1">
      <alignment horizontal="center"/>
    </xf>
    <xf numFmtId="3" fontId="3" fillId="2" borderId="1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/>
    </xf>
    <xf numFmtId="3" fontId="0" fillId="2" borderId="19" xfId="0" applyNumberFormat="1" applyFill="1" applyBorder="1" applyAlignment="1">
      <alignment horizontal="center"/>
    </xf>
    <xf numFmtId="3" fontId="3" fillId="2" borderId="19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18" fillId="0" borderId="0" xfId="1" applyFont="1"/>
    <xf numFmtId="2" fontId="18" fillId="0" borderId="0" xfId="1" applyNumberFormat="1" applyFont="1"/>
    <xf numFmtId="0" fontId="18" fillId="0" borderId="0" xfId="1" applyFont="1" applyFill="1"/>
    <xf numFmtId="0" fontId="18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/>
    <xf numFmtId="2" fontId="8" fillId="0" borderId="0" xfId="1" applyNumberFormat="1" applyFont="1"/>
    <xf numFmtId="0" fontId="8" fillId="0" borderId="0" xfId="1" applyFont="1" applyFill="1"/>
    <xf numFmtId="0" fontId="19" fillId="0" borderId="0" xfId="3" applyFont="1" applyAlignment="1">
      <alignment horizontal="center"/>
    </xf>
    <xf numFmtId="4" fontId="3" fillId="0" borderId="20" xfId="3" applyNumberFormat="1" applyFont="1" applyBorder="1"/>
    <xf numFmtId="2" fontId="3" fillId="0" borderId="20" xfId="3" applyNumberFormat="1" applyFont="1" applyBorder="1"/>
    <xf numFmtId="3" fontId="3" fillId="0" borderId="20" xfId="3" applyNumberFormat="1" applyFont="1" applyBorder="1"/>
    <xf numFmtId="0" fontId="3" fillId="0" borderId="20" xfId="3" applyFont="1" applyBorder="1" applyAlignment="1">
      <alignment horizontal="right"/>
    </xf>
    <xf numFmtId="0" fontId="9" fillId="0" borderId="20" xfId="3" applyFont="1" applyFill="1" applyBorder="1"/>
    <xf numFmtId="0" fontId="10" fillId="0" borderId="0" xfId="3" applyFont="1" applyFill="1" applyBorder="1" applyAlignment="1">
      <alignment horizontal="center" vertical="top" wrapText="1"/>
    </xf>
    <xf numFmtId="0" fontId="2" fillId="0" borderId="0" xfId="2" applyFont="1" applyAlignment="1">
      <alignment horizontal="center"/>
    </xf>
    <xf numFmtId="4" fontId="10" fillId="0" borderId="20" xfId="3" applyNumberFormat="1" applyFont="1" applyFill="1" applyBorder="1" applyAlignment="1">
      <alignment horizontal="right"/>
    </xf>
    <xf numFmtId="2" fontId="11" fillId="0" borderId="20" xfId="3" applyNumberFormat="1" applyFont="1" applyFill="1" applyBorder="1"/>
    <xf numFmtId="4" fontId="10" fillId="0" borderId="20" xfId="3" applyNumberFormat="1" applyFont="1" applyFill="1" applyBorder="1" applyAlignment="1"/>
    <xf numFmtId="0" fontId="3" fillId="0" borderId="20" xfId="3" applyFont="1" applyFill="1" applyBorder="1" applyAlignment="1">
      <alignment horizontal="center"/>
    </xf>
    <xf numFmtId="0" fontId="9" fillId="0" borderId="0" xfId="3" applyFont="1" applyFill="1" applyBorder="1" applyAlignment="1">
      <alignment horizontal="center" vertical="top" wrapText="1"/>
    </xf>
    <xf numFmtId="0" fontId="2" fillId="0" borderId="0" xfId="3" applyFont="1" applyFill="1"/>
    <xf numFmtId="4" fontId="10" fillId="0" borderId="0" xfId="3" applyNumberFormat="1" applyFont="1" applyFill="1" applyBorder="1" applyAlignment="1">
      <alignment horizontal="right"/>
    </xf>
    <xf numFmtId="0" fontId="12" fillId="0" borderId="0" xfId="1" applyFont="1" applyAlignment="1">
      <alignment horizontal="center"/>
    </xf>
    <xf numFmtId="2" fontId="13" fillId="0" borderId="0" xfId="3" applyNumberFormat="1" applyFont="1" applyFill="1" applyAlignment="1">
      <alignment horizontal="center"/>
    </xf>
    <xf numFmtId="4" fontId="0" fillId="0" borderId="0" xfId="3" applyNumberFormat="1" applyFont="1" applyFill="1" applyAlignment="1">
      <alignment horizontal="center"/>
    </xf>
    <xf numFmtId="3" fontId="3" fillId="0" borderId="0" xfId="3" applyNumberFormat="1" applyFont="1" applyFill="1" applyAlignment="1">
      <alignment horizontal="right"/>
    </xf>
    <xf numFmtId="0" fontId="2" fillId="0" borderId="0" xfId="1" applyFont="1" applyFill="1"/>
    <xf numFmtId="0" fontId="2" fillId="0" borderId="0" xfId="1" applyFont="1"/>
    <xf numFmtId="0" fontId="6" fillId="0" borderId="0" xfId="3" applyFont="1" applyFill="1"/>
    <xf numFmtId="0" fontId="3" fillId="0" borderId="0" xfId="3" applyFont="1" applyFill="1" applyAlignment="1">
      <alignment horizontal="center"/>
    </xf>
    <xf numFmtId="4" fontId="8" fillId="0" borderId="0" xfId="1" applyNumberFormat="1" applyFont="1" applyBorder="1"/>
    <xf numFmtId="2" fontId="8" fillId="0" borderId="0" xfId="1" applyNumberFormat="1" applyFont="1" applyBorder="1"/>
    <xf numFmtId="3" fontId="8" fillId="0" borderId="0" xfId="1" applyNumberFormat="1" applyFont="1" applyBorder="1"/>
    <xf numFmtId="0" fontId="8" fillId="0" borderId="0" xfId="1" applyFont="1" applyBorder="1" applyAlignment="1">
      <alignment horizontal="right"/>
    </xf>
    <xf numFmtId="0" fontId="9" fillId="0" borderId="0" xfId="1" applyFont="1" applyBorder="1"/>
    <xf numFmtId="0" fontId="18" fillId="0" borderId="0" xfId="1" applyFont="1" applyBorder="1"/>
    <xf numFmtId="2" fontId="18" fillId="0" borderId="0" xfId="1" applyNumberFormat="1" applyFont="1" applyBorder="1"/>
    <xf numFmtId="3" fontId="18" fillId="0" borderId="0" xfId="1" applyNumberFormat="1" applyFont="1" applyBorder="1"/>
    <xf numFmtId="0" fontId="18" fillId="0" borderId="0" xfId="1" applyFont="1" applyBorder="1" applyAlignment="1">
      <alignment horizontal="right"/>
    </xf>
    <xf numFmtId="0" fontId="20" fillId="0" borderId="0" xfId="1" applyFont="1" applyBorder="1"/>
    <xf numFmtId="0" fontId="8" fillId="0" borderId="0" xfId="1" applyFont="1" applyBorder="1"/>
    <xf numFmtId="4" fontId="2" fillId="0" borderId="0" xfId="1" applyNumberFormat="1" applyFont="1" applyBorder="1"/>
    <xf numFmtId="4" fontId="18" fillId="0" borderId="0" xfId="1" applyNumberFormat="1" applyFont="1"/>
    <xf numFmtId="4" fontId="8" fillId="0" borderId="21" xfId="1" applyNumberFormat="1" applyFont="1" applyBorder="1"/>
    <xf numFmtId="2" fontId="8" fillId="0" borderId="21" xfId="1" applyNumberFormat="1" applyFont="1" applyBorder="1"/>
    <xf numFmtId="3" fontId="8" fillId="0" borderId="21" xfId="1" applyNumberFormat="1" applyFont="1" applyBorder="1"/>
    <xf numFmtId="0" fontId="8" fillId="0" borderId="21" xfId="1" applyFont="1" applyBorder="1" applyAlignment="1">
      <alignment horizontal="right"/>
    </xf>
    <xf numFmtId="0" fontId="9" fillId="0" borderId="21" xfId="1" applyFont="1" applyBorder="1"/>
    <xf numFmtId="4" fontId="3" fillId="0" borderId="0" xfId="4" applyNumberFormat="1" applyFont="1"/>
    <xf numFmtId="2" fontId="3" fillId="0" borderId="0" xfId="4" applyNumberFormat="1" applyFont="1"/>
    <xf numFmtId="3" fontId="8" fillId="0" borderId="0" xfId="1" applyNumberFormat="1" applyFont="1"/>
    <xf numFmtId="0" fontId="8" fillId="0" borderId="0" xfId="1" applyFont="1" applyAlignment="1">
      <alignment horizontal="right"/>
    </xf>
    <xf numFmtId="0" fontId="8" fillId="0" borderId="0" xfId="1" applyFont="1" applyAlignment="1">
      <alignment wrapText="1"/>
    </xf>
    <xf numFmtId="0" fontId="15" fillId="0" borderId="0" xfId="4" applyFont="1" applyAlignment="1">
      <alignment horizontal="right"/>
    </xf>
    <xf numFmtId="2" fontId="15" fillId="0" borderId="0" xfId="4" applyNumberFormat="1" applyFont="1" applyAlignment="1">
      <alignment horizontal="right"/>
    </xf>
    <xf numFmtId="3" fontId="9" fillId="0" borderId="0" xfId="1" applyNumberFormat="1" applyFont="1" applyAlignment="1"/>
    <xf numFmtId="0" fontId="9" fillId="0" borderId="0" xfId="1" applyFont="1" applyAlignment="1">
      <alignment horizontal="right"/>
    </xf>
    <xf numFmtId="4" fontId="8" fillId="0" borderId="20" xfId="1" applyNumberFormat="1" applyFont="1" applyBorder="1"/>
    <xf numFmtId="2" fontId="8" fillId="0" borderId="20" xfId="1" applyNumberFormat="1" applyFont="1" applyBorder="1"/>
    <xf numFmtId="3" fontId="8" fillId="0" borderId="20" xfId="1" applyNumberFormat="1" applyFont="1" applyBorder="1"/>
    <xf numFmtId="0" fontId="8" fillId="0" borderId="20" xfId="1" applyFont="1" applyBorder="1" applyAlignment="1">
      <alignment horizontal="right"/>
    </xf>
    <xf numFmtId="0" fontId="8" fillId="0" borderId="20" xfId="1" applyFont="1" applyBorder="1"/>
    <xf numFmtId="4" fontId="18" fillId="0" borderId="0" xfId="1" applyNumberFormat="1" applyFont="1" applyBorder="1"/>
    <xf numFmtId="0" fontId="8" fillId="0" borderId="20" xfId="1" applyFont="1" applyFill="1" applyBorder="1"/>
    <xf numFmtId="4" fontId="3" fillId="0" borderId="0" xfId="3" applyNumberFormat="1" applyFont="1" applyBorder="1"/>
    <xf numFmtId="0" fontId="8" fillId="0" borderId="0" xfId="1" applyFont="1" applyFill="1" applyBorder="1"/>
    <xf numFmtId="0" fontId="3" fillId="0" borderId="0" xfId="4" applyFont="1" applyBorder="1" applyAlignment="1">
      <alignment horizontal="center"/>
    </xf>
    <xf numFmtId="2" fontId="3" fillId="0" borderId="0" xfId="3" applyNumberFormat="1" applyFont="1" applyFill="1" applyAlignment="1">
      <alignment horizontal="center"/>
    </xf>
    <xf numFmtId="4" fontId="3" fillId="0" borderId="0" xfId="3" applyNumberFormat="1" applyFont="1" applyFill="1" applyAlignment="1">
      <alignment horizontal="center"/>
    </xf>
    <xf numFmtId="3" fontId="3" fillId="0" borderId="0" xfId="3" applyNumberFormat="1" applyFont="1" applyFill="1" applyAlignment="1">
      <alignment horizontal="center"/>
    </xf>
    <xf numFmtId="0" fontId="8" fillId="0" borderId="0" xfId="1"/>
    <xf numFmtId="4" fontId="8" fillId="0" borderId="0" xfId="1" applyNumberFormat="1" applyBorder="1"/>
    <xf numFmtId="0" fontId="8" fillId="0" borderId="0" xfId="1" applyBorder="1"/>
    <xf numFmtId="4" fontId="8" fillId="0" borderId="0" xfId="1" applyNumberFormat="1"/>
    <xf numFmtId="0" fontId="16" fillId="0" borderId="0" xfId="1" applyFont="1"/>
    <xf numFmtId="0" fontId="19" fillId="0" borderId="0" xfId="0" applyFont="1"/>
    <xf numFmtId="0" fontId="21" fillId="0" borderId="0" xfId="0" applyFont="1" applyAlignment="1">
      <alignment horizontal="left"/>
    </xf>
    <xf numFmtId="0" fontId="3" fillId="0" borderId="23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right"/>
    </xf>
    <xf numFmtId="4" fontId="17" fillId="0" borderId="0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0" fontId="0" fillId="0" borderId="23" xfId="0" applyBorder="1" applyAlignment="1">
      <alignment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3" fontId="0" fillId="2" borderId="30" xfId="0" applyNumberFormat="1" applyFill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2" fillId="4" borderId="1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0" fillId="5" borderId="5" xfId="0" applyNumberFormat="1" applyFill="1" applyBorder="1" applyAlignment="1">
      <alignment horizontal="center"/>
    </xf>
    <xf numFmtId="4" fontId="0" fillId="5" borderId="24" xfId="0" applyNumberFormat="1" applyFill="1" applyBorder="1" applyAlignment="1">
      <alignment horizontal="center"/>
    </xf>
    <xf numFmtId="4" fontId="0" fillId="5" borderId="22" xfId="0" applyNumberFormat="1" applyFill="1" applyBorder="1" applyAlignment="1">
      <alignment horizontal="center"/>
    </xf>
    <xf numFmtId="4" fontId="0" fillId="5" borderId="6" xfId="0" applyNumberFormat="1" applyFill="1" applyBorder="1" applyAlignment="1">
      <alignment horizontal="center"/>
    </xf>
    <xf numFmtId="4" fontId="0" fillId="5" borderId="29" xfId="0" applyNumberFormat="1" applyFill="1" applyBorder="1" applyAlignment="1">
      <alignment horizontal="center"/>
    </xf>
    <xf numFmtId="4" fontId="0" fillId="5" borderId="32" xfId="0" applyNumberFormat="1" applyFill="1" applyBorder="1" applyAlignment="1">
      <alignment horizontal="center"/>
    </xf>
    <xf numFmtId="4" fontId="0" fillId="5" borderId="25" xfId="0" applyNumberFormat="1" applyFill="1" applyBorder="1" applyAlignment="1">
      <alignment horizontal="center"/>
    </xf>
    <xf numFmtId="4" fontId="0" fillId="5" borderId="9" xfId="0" applyNumberFormat="1" applyFill="1" applyBorder="1" applyAlignment="1">
      <alignment horizontal="center"/>
    </xf>
    <xf numFmtId="4" fontId="0" fillId="5" borderId="12" xfId="0" applyNumberFormat="1" applyFill="1" applyBorder="1" applyAlignment="1">
      <alignment horizontal="center"/>
    </xf>
    <xf numFmtId="4" fontId="0" fillId="5" borderId="13" xfId="0" applyNumberFormat="1" applyFill="1" applyBorder="1" applyAlignment="1">
      <alignment horizontal="center"/>
    </xf>
    <xf numFmtId="4" fontId="0" fillId="5" borderId="33" xfId="0" applyNumberFormat="1" applyFill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164" fontId="23" fillId="0" borderId="0" xfId="0" applyNumberFormat="1" applyFont="1" applyAlignment="1">
      <alignment horizontal="center"/>
    </xf>
  </cellXfs>
  <cellStyles count="5">
    <cellStyle name="Navadno" xfId="0" builtinId="0"/>
    <cellStyle name="Navadno 2" xfId="1" xr:uid="{00000000-0005-0000-0000-000001000000}"/>
    <cellStyle name="Navadno_ASF" xfId="2" xr:uid="{00000000-0005-0000-0000-000002000000}"/>
    <cellStyle name="Navadno_List1" xfId="3" xr:uid="{00000000-0005-0000-0000-000003000000}"/>
    <cellStyle name="Navadno_List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1</xdr:row>
      <xdr:rowOff>19048</xdr:rowOff>
    </xdr:from>
    <xdr:to>
      <xdr:col>0</xdr:col>
      <xdr:colOff>732596</xdr:colOff>
      <xdr:row>1</xdr:row>
      <xdr:rowOff>571499</xdr:rowOff>
    </xdr:to>
    <xdr:pic>
      <xdr:nvPicPr>
        <xdr:cNvPr id="1438" name="Slika 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4" y="133348"/>
          <a:ext cx="456372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4</xdr:row>
      <xdr:rowOff>123825</xdr:rowOff>
    </xdr:from>
    <xdr:to>
      <xdr:col>11</xdr:col>
      <xdr:colOff>171450</xdr:colOff>
      <xdr:row>37</xdr:row>
      <xdr:rowOff>114300</xdr:rowOff>
    </xdr:to>
    <xdr:pic>
      <xdr:nvPicPr>
        <xdr:cNvPr id="2396" name="Picture 1">
          <a:extLst>
            <a:ext uri="{FF2B5EF4-FFF2-40B4-BE49-F238E27FC236}">
              <a16:creationId xmlns:a16="http://schemas.microsoft.com/office/drawing/2014/main" id="{00000000-0008-0000-08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60" t="25333" r="20480" b="12801"/>
        <a:stretch>
          <a:fillRect/>
        </a:stretch>
      </xdr:blipFill>
      <xdr:spPr bwMode="auto">
        <a:xfrm>
          <a:off x="676275" y="866775"/>
          <a:ext cx="6200775" cy="538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view="pageBreakPreview" zoomScaleNormal="100" zoomScaleSheetLayoutView="100" workbookViewId="0">
      <selection activeCell="F2" sqref="F2"/>
    </sheetView>
  </sheetViews>
  <sheetFormatPr defaultRowHeight="12.75" x14ac:dyDescent="0.2"/>
  <cols>
    <col min="1" max="1" width="14" customWidth="1"/>
    <col min="2" max="2" width="42.5703125" customWidth="1"/>
    <col min="3" max="3" width="12.42578125" bestFit="1" customWidth="1"/>
    <col min="4" max="4" width="11" customWidth="1"/>
    <col min="5" max="5" width="19" customWidth="1"/>
    <col min="6" max="6" width="20.42578125" customWidth="1"/>
  </cols>
  <sheetData>
    <row r="1" spans="1:6" ht="9" customHeight="1" x14ac:dyDescent="0.2"/>
    <row r="2" spans="1:6" ht="45.75" customHeight="1" x14ac:dyDescent="0.2">
      <c r="A2" s="22"/>
      <c r="B2" s="22"/>
      <c r="C2" s="22"/>
      <c r="D2" s="22"/>
      <c r="E2" s="22"/>
      <c r="F2" s="22"/>
    </row>
    <row r="3" spans="1:6" ht="6.75" customHeight="1" x14ac:dyDescent="0.2">
      <c r="A3" s="22"/>
      <c r="B3" s="22"/>
      <c r="C3" s="22"/>
      <c r="D3" s="22"/>
      <c r="E3" s="22"/>
      <c r="F3" s="22"/>
    </row>
    <row r="4" spans="1:6" ht="17.25" customHeight="1" x14ac:dyDescent="0.2">
      <c r="A4" s="111"/>
      <c r="B4" s="111"/>
      <c r="C4" s="111"/>
      <c r="D4" s="111"/>
      <c r="E4" s="111"/>
      <c r="F4" s="115"/>
    </row>
    <row r="5" spans="1:6" ht="5.25" customHeight="1" x14ac:dyDescent="0.2">
      <c r="A5" s="24"/>
      <c r="B5" s="24"/>
      <c r="C5" s="24"/>
      <c r="D5" s="24"/>
      <c r="E5" s="23"/>
      <c r="F5" s="23"/>
    </row>
    <row r="6" spans="1:6" ht="15" x14ac:dyDescent="0.2">
      <c r="A6" s="3" t="s">
        <v>52</v>
      </c>
      <c r="E6" s="22"/>
      <c r="F6" s="22"/>
    </row>
    <row r="7" spans="1:6" x14ac:dyDescent="0.2">
      <c r="E7" s="22"/>
      <c r="F7" s="22"/>
    </row>
    <row r="8" spans="1:6" x14ac:dyDescent="0.2">
      <c r="A8" s="2" t="s">
        <v>0</v>
      </c>
    </row>
    <row r="9" spans="1:6" x14ac:dyDescent="0.2">
      <c r="A9" s="4"/>
      <c r="E9" s="27"/>
    </row>
    <row r="10" spans="1:6" ht="18.75" thickBot="1" x14ac:dyDescent="0.25">
      <c r="A10" s="1"/>
      <c r="D10" s="21">
        <v>2019</v>
      </c>
      <c r="E10" s="26"/>
      <c r="F10">
        <v>1.22</v>
      </c>
    </row>
    <row r="11" spans="1:6" ht="13.5" thickBot="1" x14ac:dyDescent="0.25">
      <c r="A11" s="31">
        <v>1</v>
      </c>
      <c r="B11" s="31">
        <v>2</v>
      </c>
      <c r="C11" s="32">
        <v>3</v>
      </c>
      <c r="D11" s="32">
        <v>4</v>
      </c>
      <c r="E11" s="32">
        <v>8</v>
      </c>
      <c r="F11" s="32">
        <v>9</v>
      </c>
    </row>
    <row r="12" spans="1:6" ht="39" thickBot="1" x14ac:dyDescent="0.25">
      <c r="A12" s="17" t="s">
        <v>8</v>
      </c>
      <c r="B12" s="18" t="s">
        <v>9</v>
      </c>
      <c r="C12" s="19" t="s">
        <v>51</v>
      </c>
      <c r="D12" s="20" t="s">
        <v>50</v>
      </c>
      <c r="E12" s="124" t="s">
        <v>91</v>
      </c>
      <c r="F12" s="124" t="s">
        <v>102</v>
      </c>
    </row>
    <row r="13" spans="1:6" ht="12.75" customHeight="1" x14ac:dyDescent="0.2">
      <c r="A13" s="117" t="s">
        <v>3</v>
      </c>
      <c r="B13" s="7" t="s">
        <v>53</v>
      </c>
      <c r="C13" s="125" t="s">
        <v>54</v>
      </c>
      <c r="D13" s="9">
        <v>250</v>
      </c>
      <c r="E13" s="134">
        <f>'KS Lučine'!F18</f>
        <v>0</v>
      </c>
      <c r="F13" s="134">
        <f>E13*$F$10</f>
        <v>0</v>
      </c>
    </row>
    <row r="14" spans="1:6" ht="12.75" customHeight="1" x14ac:dyDescent="0.2">
      <c r="A14" s="117"/>
      <c r="B14" s="123" t="s">
        <v>55</v>
      </c>
      <c r="C14" s="126" t="s">
        <v>54</v>
      </c>
      <c r="D14" s="122">
        <v>250</v>
      </c>
      <c r="E14" s="134">
        <f>'KS Lučine'!F33</f>
        <v>0</v>
      </c>
      <c r="F14" s="134">
        <f t="shared" ref="F14:F34" si="0">E14*$F$10</f>
        <v>0</v>
      </c>
    </row>
    <row r="15" spans="1:6" ht="13.5" thickBot="1" x14ac:dyDescent="0.25">
      <c r="A15" s="118"/>
      <c r="B15" s="8" t="s">
        <v>57</v>
      </c>
      <c r="C15" s="127" t="s">
        <v>56</v>
      </c>
      <c r="D15" s="10">
        <v>50</v>
      </c>
      <c r="E15" s="135">
        <f>'KS Lučine'!F45</f>
        <v>0</v>
      </c>
      <c r="F15" s="134">
        <f t="shared" si="0"/>
        <v>0</v>
      </c>
    </row>
    <row r="16" spans="1:6" x14ac:dyDescent="0.2">
      <c r="A16" s="119" t="s">
        <v>1</v>
      </c>
      <c r="B16" s="5" t="s">
        <v>58</v>
      </c>
      <c r="C16" s="128" t="s">
        <v>54</v>
      </c>
      <c r="D16" s="11">
        <v>200</v>
      </c>
      <c r="E16" s="134">
        <f>'KS Javorje'!F18</f>
        <v>0</v>
      </c>
      <c r="F16" s="134">
        <f t="shared" si="0"/>
        <v>0</v>
      </c>
    </row>
    <row r="17" spans="1:6" x14ac:dyDescent="0.2">
      <c r="A17" s="120"/>
      <c r="B17" s="5" t="s">
        <v>59</v>
      </c>
      <c r="C17" s="126" t="s">
        <v>54</v>
      </c>
      <c r="D17" s="11">
        <v>100</v>
      </c>
      <c r="E17" s="134">
        <f>'KS Javorje'!F35</f>
        <v>0</v>
      </c>
      <c r="F17" s="134">
        <f t="shared" si="0"/>
        <v>0</v>
      </c>
    </row>
    <row r="18" spans="1:6" ht="13.5" thickBot="1" x14ac:dyDescent="0.25">
      <c r="A18" s="121"/>
      <c r="B18" s="5" t="s">
        <v>60</v>
      </c>
      <c r="C18" s="127" t="s">
        <v>56</v>
      </c>
      <c r="D18" s="11">
        <v>10</v>
      </c>
      <c r="E18" s="135">
        <f>'KS Javorje'!F48</f>
        <v>0</v>
      </c>
      <c r="F18" s="134">
        <f t="shared" si="0"/>
        <v>0</v>
      </c>
    </row>
    <row r="19" spans="1:6" x14ac:dyDescent="0.2">
      <c r="A19" s="119" t="s">
        <v>2</v>
      </c>
      <c r="B19" s="13" t="s">
        <v>61</v>
      </c>
      <c r="C19" s="129" t="s">
        <v>54</v>
      </c>
      <c r="D19" s="12">
        <v>550</v>
      </c>
      <c r="E19" s="136">
        <f>'KS Poljane'!F18</f>
        <v>0</v>
      </c>
      <c r="F19" s="134">
        <f t="shared" si="0"/>
        <v>0</v>
      </c>
    </row>
    <row r="20" spans="1:6" x14ac:dyDescent="0.2">
      <c r="A20" s="120"/>
      <c r="B20" s="5" t="s">
        <v>62</v>
      </c>
      <c r="C20" s="128" t="s">
        <v>54</v>
      </c>
      <c r="D20" s="11">
        <v>260</v>
      </c>
      <c r="E20" s="134">
        <f>'KS Poljane'!F35</f>
        <v>0</v>
      </c>
      <c r="F20" s="134">
        <f t="shared" si="0"/>
        <v>0</v>
      </c>
    </row>
    <row r="21" spans="1:6" ht="13.5" thickBot="1" x14ac:dyDescent="0.25">
      <c r="A21" s="121"/>
      <c r="B21" s="28" t="s">
        <v>63</v>
      </c>
      <c r="C21" s="130" t="s">
        <v>56</v>
      </c>
      <c r="D21" s="29">
        <v>70</v>
      </c>
      <c r="E21" s="137">
        <f>'KS Poljane'!F46</f>
        <v>0</v>
      </c>
      <c r="F21" s="134">
        <f t="shared" si="0"/>
        <v>0</v>
      </c>
    </row>
    <row r="22" spans="1:6" x14ac:dyDescent="0.2">
      <c r="A22" s="117" t="s">
        <v>6</v>
      </c>
      <c r="B22" s="5" t="s">
        <v>79</v>
      </c>
      <c r="C22" s="128" t="s">
        <v>54</v>
      </c>
      <c r="D22" s="11">
        <v>180</v>
      </c>
      <c r="E22" s="138">
        <f>'KS Sovodenj'!F18</f>
        <v>0</v>
      </c>
      <c r="F22" s="134">
        <f t="shared" si="0"/>
        <v>0</v>
      </c>
    </row>
    <row r="23" spans="1:6" x14ac:dyDescent="0.2">
      <c r="A23" s="117"/>
      <c r="B23" s="5" t="s">
        <v>64</v>
      </c>
      <c r="C23" s="126" t="s">
        <v>54</v>
      </c>
      <c r="D23" s="11">
        <v>120</v>
      </c>
      <c r="E23" s="139">
        <f>'KS Sovodenj'!F34</f>
        <v>0</v>
      </c>
      <c r="F23" s="134">
        <f t="shared" si="0"/>
        <v>0</v>
      </c>
    </row>
    <row r="24" spans="1:6" ht="13.5" thickBot="1" x14ac:dyDescent="0.25">
      <c r="A24" s="118"/>
      <c r="B24" s="5" t="s">
        <v>65</v>
      </c>
      <c r="C24" s="128" t="s">
        <v>56</v>
      </c>
      <c r="D24" s="9">
        <v>80</v>
      </c>
      <c r="E24" s="140">
        <f>'KS Sovodenj'!F44</f>
        <v>0</v>
      </c>
      <c r="F24" s="134">
        <f t="shared" si="0"/>
        <v>0</v>
      </c>
    </row>
    <row r="25" spans="1:6" x14ac:dyDescent="0.2">
      <c r="A25" s="116" t="s">
        <v>5</v>
      </c>
      <c r="B25" s="13" t="s">
        <v>94</v>
      </c>
      <c r="C25" s="129" t="s">
        <v>54</v>
      </c>
      <c r="D25" s="12">
        <v>250</v>
      </c>
      <c r="E25" s="141">
        <f>'KS Trebija'!F17</f>
        <v>0</v>
      </c>
      <c r="F25" s="134">
        <f t="shared" si="0"/>
        <v>0</v>
      </c>
    </row>
    <row r="26" spans="1:6" ht="13.5" thickBot="1" x14ac:dyDescent="0.25">
      <c r="A26" s="117"/>
      <c r="B26" s="5" t="s">
        <v>66</v>
      </c>
      <c r="C26" s="128" t="s">
        <v>56</v>
      </c>
      <c r="D26" s="9">
        <v>30</v>
      </c>
      <c r="E26" s="134">
        <f>'KS Trebija'!F29</f>
        <v>0</v>
      </c>
      <c r="F26" s="134">
        <f t="shared" si="0"/>
        <v>0</v>
      </c>
    </row>
    <row r="27" spans="1:6" x14ac:dyDescent="0.2">
      <c r="A27" s="119" t="s">
        <v>4</v>
      </c>
      <c r="B27" s="16" t="s">
        <v>69</v>
      </c>
      <c r="C27" s="131" t="s">
        <v>54</v>
      </c>
      <c r="D27" s="14">
        <v>400</v>
      </c>
      <c r="E27" s="142">
        <f>'KS Gorenja vas'!F18</f>
        <v>0</v>
      </c>
      <c r="F27" s="134">
        <f t="shared" si="0"/>
        <v>0</v>
      </c>
    </row>
    <row r="28" spans="1:6" x14ac:dyDescent="0.2">
      <c r="A28" s="120"/>
      <c r="B28" s="25" t="s">
        <v>70</v>
      </c>
      <c r="C28" s="132" t="s">
        <v>54</v>
      </c>
      <c r="D28" s="9">
        <v>300</v>
      </c>
      <c r="E28" s="134">
        <f>'KS Gorenja vas'!F34</f>
        <v>0</v>
      </c>
      <c r="F28" s="134">
        <f t="shared" si="0"/>
        <v>0</v>
      </c>
    </row>
    <row r="29" spans="1:6" x14ac:dyDescent="0.2">
      <c r="A29" s="120"/>
      <c r="B29" s="25" t="s">
        <v>71</v>
      </c>
      <c r="C29" s="132" t="s">
        <v>54</v>
      </c>
      <c r="D29" s="9">
        <v>300</v>
      </c>
      <c r="E29" s="134">
        <f>'KS Gorenja vas'!F50</f>
        <v>0</v>
      </c>
      <c r="F29" s="134">
        <f t="shared" si="0"/>
        <v>0</v>
      </c>
    </row>
    <row r="30" spans="1:6" ht="13.5" thickBot="1" x14ac:dyDescent="0.25">
      <c r="A30" s="121"/>
      <c r="B30" s="5" t="s">
        <v>72</v>
      </c>
      <c r="C30" s="128" t="s">
        <v>54</v>
      </c>
      <c r="D30" s="15">
        <v>80</v>
      </c>
      <c r="E30" s="143">
        <f>'KS Gorenja vas'!F67</f>
        <v>0</v>
      </c>
      <c r="F30" s="134">
        <f t="shared" si="0"/>
        <v>0</v>
      </c>
    </row>
    <row r="31" spans="1:6" x14ac:dyDescent="0.2">
      <c r="A31" s="119" t="s">
        <v>7</v>
      </c>
      <c r="B31" s="13" t="s">
        <v>94</v>
      </c>
      <c r="C31" s="129" t="s">
        <v>54</v>
      </c>
      <c r="D31" s="14">
        <v>100</v>
      </c>
      <c r="E31" s="138">
        <f>'Občina GVP'!F17</f>
        <v>0</v>
      </c>
      <c r="F31" s="134">
        <f t="shared" si="0"/>
        <v>0</v>
      </c>
    </row>
    <row r="32" spans="1:6" x14ac:dyDescent="0.2">
      <c r="A32" s="120"/>
      <c r="B32" s="25" t="s">
        <v>68</v>
      </c>
      <c r="C32" s="128" t="s">
        <v>54</v>
      </c>
      <c r="D32" s="9">
        <v>420</v>
      </c>
      <c r="E32" s="144">
        <f>'Občina GVP'!F33</f>
        <v>0</v>
      </c>
      <c r="F32" s="134">
        <f t="shared" si="0"/>
        <v>0</v>
      </c>
    </row>
    <row r="33" spans="1:6" x14ac:dyDescent="0.2">
      <c r="A33" s="120"/>
      <c r="B33" s="25" t="s">
        <v>96</v>
      </c>
      <c r="C33" s="128" t="s">
        <v>54</v>
      </c>
      <c r="D33" s="9">
        <v>40</v>
      </c>
      <c r="E33" s="144">
        <f>'Občina GVP'!F53</f>
        <v>0</v>
      </c>
      <c r="F33" s="134">
        <f t="shared" si="0"/>
        <v>0</v>
      </c>
    </row>
    <row r="34" spans="1:6" ht="13.5" thickBot="1" x14ac:dyDescent="0.25">
      <c r="A34" s="121"/>
      <c r="B34" s="8" t="s">
        <v>67</v>
      </c>
      <c r="C34" s="133" t="s">
        <v>56</v>
      </c>
      <c r="D34" s="30">
        <v>100</v>
      </c>
      <c r="E34" s="135">
        <f>'Občina GVP'!F67</f>
        <v>0</v>
      </c>
      <c r="F34" s="134">
        <f t="shared" si="0"/>
        <v>0</v>
      </c>
    </row>
    <row r="35" spans="1:6" ht="15" x14ac:dyDescent="0.25">
      <c r="A35" s="6"/>
      <c r="B35" s="112" t="s">
        <v>13</v>
      </c>
      <c r="C35" s="114"/>
      <c r="D35" s="145">
        <f>SUM(D13:D34)</f>
        <v>4140</v>
      </c>
      <c r="E35" s="146">
        <f>SUM(E13:E34)</f>
        <v>0</v>
      </c>
      <c r="F35" s="147">
        <f>SUM(F13:F34)</f>
        <v>0</v>
      </c>
    </row>
    <row r="36" spans="1:6" ht="15.75" hidden="1" customHeight="1" x14ac:dyDescent="0.2">
      <c r="A36" s="6" t="s">
        <v>11</v>
      </c>
    </row>
    <row r="37" spans="1:6" ht="12.75" hidden="1" customHeight="1" x14ac:dyDescent="0.2">
      <c r="A37" s="6" t="s">
        <v>12</v>
      </c>
    </row>
    <row r="38" spans="1:6" ht="12.75" hidden="1" customHeight="1" x14ac:dyDescent="0.2"/>
    <row r="39" spans="1:6" ht="14.25" x14ac:dyDescent="0.2">
      <c r="A39" t="s">
        <v>10</v>
      </c>
      <c r="E39" s="113"/>
    </row>
    <row r="40" spans="1:6" ht="14.25" customHeight="1" x14ac:dyDescent="0.2">
      <c r="A40" s="109"/>
    </row>
  </sheetData>
  <phoneticPr fontId="1" type="noConversion"/>
  <pageMargins left="0.25" right="0.25" top="0.75" bottom="0.75" header="0.3" footer="0.3"/>
  <pageSetup paperSize="9" scale="9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7"/>
  <sheetViews>
    <sheetView view="pageBreakPreview" zoomScaleNormal="100" zoomScaleSheetLayoutView="100" workbookViewId="0"/>
  </sheetViews>
  <sheetFormatPr defaultRowHeight="12.75" x14ac:dyDescent="0.2"/>
  <cols>
    <col min="1" max="1" width="5.140625" style="36" customWidth="1"/>
    <col min="2" max="2" width="41.85546875" style="35" bestFit="1" customWidth="1"/>
    <col min="3" max="3" width="5.5703125" style="33" customWidth="1"/>
    <col min="4" max="4" width="7.28515625" style="33" bestFit="1" customWidth="1"/>
    <col min="5" max="5" width="11.42578125" style="34" bestFit="1" customWidth="1"/>
    <col min="6" max="6" width="12.42578125" style="33" customWidth="1"/>
    <col min="7" max="16384" width="9.140625" style="33"/>
  </cols>
  <sheetData>
    <row r="1" spans="1:13" x14ac:dyDescent="0.2">
      <c r="A1" s="110" t="s">
        <v>49</v>
      </c>
      <c r="B1" s="40"/>
      <c r="C1" s="38"/>
      <c r="D1" s="38"/>
      <c r="E1" s="39"/>
      <c r="F1" s="38"/>
    </row>
    <row r="2" spans="1:13" s="69" customFormat="1" x14ac:dyDescent="0.2">
      <c r="A2" s="38"/>
      <c r="B2" s="60" t="s">
        <v>28</v>
      </c>
      <c r="C2" s="38"/>
      <c r="D2" s="38"/>
      <c r="E2" s="39"/>
      <c r="F2" s="38"/>
      <c r="G2" s="38"/>
      <c r="H2" s="33"/>
    </row>
    <row r="3" spans="1:13" s="69" customFormat="1" x14ac:dyDescent="0.2">
      <c r="A3" s="38"/>
      <c r="B3" s="61"/>
      <c r="C3" s="38"/>
      <c r="D3" s="38"/>
      <c r="E3" s="39"/>
      <c r="F3" s="38"/>
      <c r="G3" s="38"/>
      <c r="H3" s="33"/>
    </row>
    <row r="4" spans="1:13" s="69" customFormat="1" x14ac:dyDescent="0.2">
      <c r="A4" s="56" t="s">
        <v>17</v>
      </c>
      <c r="B4" s="60" t="str">
        <f>'Odseki za asf. po KS'!B13</f>
        <v>LC100151 Gorenja vas - Goli vrh</v>
      </c>
      <c r="C4" s="85"/>
      <c r="D4" s="84"/>
      <c r="E4" s="39"/>
      <c r="F4" s="38"/>
      <c r="G4" s="38"/>
    </row>
    <row r="5" spans="1:13" s="69" customFormat="1" x14ac:dyDescent="0.2">
      <c r="A5" s="37"/>
      <c r="B5" s="61" t="s">
        <v>95</v>
      </c>
      <c r="C5" s="90"/>
      <c r="D5" s="89"/>
      <c r="E5" s="39"/>
      <c r="F5" s="85"/>
      <c r="G5" s="38"/>
    </row>
    <row r="6" spans="1:13" s="69" customFormat="1" x14ac:dyDescent="0.2">
      <c r="A6" s="37"/>
      <c r="B6" s="60"/>
      <c r="C6" s="90"/>
      <c r="D6" s="89"/>
      <c r="E6" s="39"/>
      <c r="F6" s="38"/>
      <c r="G6" s="38"/>
    </row>
    <row r="7" spans="1:13" s="69" customFormat="1" x14ac:dyDescent="0.2">
      <c r="A7" s="37"/>
      <c r="B7" s="40"/>
      <c r="C7" s="87" t="s">
        <v>27</v>
      </c>
      <c r="D7" s="87" t="s">
        <v>26</v>
      </c>
      <c r="E7" s="88" t="s">
        <v>25</v>
      </c>
      <c r="F7" s="87" t="s">
        <v>24</v>
      </c>
      <c r="G7" s="38"/>
    </row>
    <row r="8" spans="1:13" s="69" customFormat="1" ht="38.25" x14ac:dyDescent="0.2">
      <c r="A8" s="37">
        <v>1</v>
      </c>
      <c r="B8" s="86" t="s">
        <v>23</v>
      </c>
      <c r="C8" s="67" t="s">
        <v>22</v>
      </c>
      <c r="D8" s="66">
        <v>45</v>
      </c>
      <c r="E8" s="83">
        <v>0</v>
      </c>
      <c r="F8" s="82">
        <f>D8*E8</f>
        <v>0</v>
      </c>
      <c r="G8" s="38"/>
    </row>
    <row r="9" spans="1:13" s="69" customFormat="1" x14ac:dyDescent="0.2">
      <c r="A9" s="38"/>
      <c r="B9" s="74"/>
      <c r="C9" s="74"/>
      <c r="D9" s="74"/>
      <c r="E9" s="74"/>
      <c r="F9" s="74"/>
      <c r="G9" s="38"/>
    </row>
    <row r="10" spans="1:13" s="69" customFormat="1" ht="26.25" customHeight="1" x14ac:dyDescent="0.2">
      <c r="A10" s="37">
        <v>2</v>
      </c>
      <c r="B10" s="86" t="s">
        <v>21</v>
      </c>
      <c r="C10" s="67" t="s">
        <v>19</v>
      </c>
      <c r="D10" s="66">
        <v>1125</v>
      </c>
      <c r="E10" s="83">
        <v>0</v>
      </c>
      <c r="F10" s="82">
        <f>D10*E10</f>
        <v>0</v>
      </c>
      <c r="G10" s="38"/>
    </row>
    <row r="11" spans="1:13" s="69" customFormat="1" x14ac:dyDescent="0.2">
      <c r="A11" s="37"/>
      <c r="B11" s="38"/>
      <c r="C11" s="74"/>
      <c r="D11" s="74"/>
      <c r="E11" s="74"/>
      <c r="F11" s="74"/>
      <c r="G11" s="38"/>
    </row>
    <row r="12" spans="1:13" s="69" customFormat="1" ht="25.5" x14ac:dyDescent="0.2">
      <c r="A12" s="37">
        <v>3</v>
      </c>
      <c r="B12" s="86" t="s">
        <v>20</v>
      </c>
      <c r="C12" s="67" t="s">
        <v>18</v>
      </c>
      <c r="D12" s="66">
        <v>250</v>
      </c>
      <c r="E12" s="83">
        <v>0</v>
      </c>
      <c r="F12" s="82">
        <f>D12*E12</f>
        <v>0</v>
      </c>
      <c r="G12" s="38"/>
    </row>
    <row r="13" spans="1:13" s="69" customFormat="1" x14ac:dyDescent="0.2">
      <c r="A13" s="37"/>
      <c r="B13" s="38"/>
      <c r="C13" s="74"/>
      <c r="D13" s="74"/>
      <c r="E13" s="39"/>
      <c r="F13" s="38"/>
      <c r="G13" s="38"/>
    </row>
    <row r="14" spans="1:13" s="69" customFormat="1" ht="25.5" x14ac:dyDescent="0.2">
      <c r="A14" s="37">
        <v>4</v>
      </c>
      <c r="B14" s="86" t="s">
        <v>44</v>
      </c>
      <c r="C14" s="67" t="s">
        <v>19</v>
      </c>
      <c r="D14" s="66">
        <v>875</v>
      </c>
      <c r="E14" s="83">
        <v>0</v>
      </c>
      <c r="F14" s="82">
        <f>D14*E14</f>
        <v>0</v>
      </c>
      <c r="G14" s="38"/>
    </row>
    <row r="15" spans="1:13" s="69" customFormat="1" x14ac:dyDescent="0.2">
      <c r="A15" s="37"/>
      <c r="B15" s="38"/>
      <c r="C15" s="74"/>
      <c r="D15" s="74"/>
      <c r="E15" s="83"/>
      <c r="F15" s="82"/>
      <c r="G15" s="74"/>
    </row>
    <row r="16" spans="1:13" ht="25.5" x14ac:dyDescent="0.2">
      <c r="A16" s="37">
        <v>5</v>
      </c>
      <c r="B16" s="86" t="s">
        <v>45</v>
      </c>
      <c r="C16" s="67" t="s">
        <v>18</v>
      </c>
      <c r="D16" s="66">
        <v>250</v>
      </c>
      <c r="E16" s="83">
        <v>0</v>
      </c>
      <c r="F16" s="82">
        <f>D16*E16</f>
        <v>0</v>
      </c>
      <c r="G16" s="74"/>
      <c r="H16" s="69"/>
      <c r="I16" s="69"/>
      <c r="J16" s="69"/>
      <c r="K16" s="69"/>
      <c r="L16" s="69"/>
      <c r="M16" s="69"/>
    </row>
    <row r="17" spans="1:13" ht="13.5" thickBot="1" x14ac:dyDescent="0.25">
      <c r="A17" s="38"/>
      <c r="B17" s="40"/>
      <c r="C17" s="85"/>
      <c r="D17" s="84"/>
      <c r="E17" s="83"/>
      <c r="F17" s="82"/>
      <c r="G17" s="74"/>
      <c r="H17" s="69"/>
      <c r="I17" s="69"/>
      <c r="J17" s="69"/>
      <c r="K17" s="69"/>
      <c r="L17" s="69"/>
      <c r="M17" s="69"/>
    </row>
    <row r="18" spans="1:13" s="69" customFormat="1" ht="13.5" thickBot="1" x14ac:dyDescent="0.25">
      <c r="A18" s="37"/>
      <c r="B18" s="81" t="s">
        <v>15</v>
      </c>
      <c r="C18" s="80"/>
      <c r="D18" s="79"/>
      <c r="E18" s="78"/>
      <c r="F18" s="77">
        <f>SUM(F8:F17)</f>
        <v>0</v>
      </c>
      <c r="G18" s="38"/>
      <c r="H18" s="76"/>
    </row>
    <row r="19" spans="1:13" s="69" customFormat="1" x14ac:dyDescent="0.2">
      <c r="A19" s="37"/>
      <c r="B19" s="68"/>
      <c r="C19" s="67"/>
      <c r="D19" s="66"/>
      <c r="E19" s="65"/>
      <c r="F19" s="64"/>
      <c r="G19" s="38"/>
      <c r="H19" s="76"/>
    </row>
    <row r="20" spans="1:13" s="69" customFormat="1" x14ac:dyDescent="0.2">
      <c r="A20" s="56" t="s">
        <v>16</v>
      </c>
      <c r="B20" s="60" t="str">
        <f>'Odseki za asf. po KS'!B14</f>
        <v>JP600723 Odcep Podložar (Črnogorc)</v>
      </c>
      <c r="C20" s="85"/>
      <c r="D20" s="84"/>
      <c r="E20" s="39"/>
      <c r="F20" s="38"/>
      <c r="G20" s="38"/>
      <c r="H20" s="76"/>
    </row>
    <row r="21" spans="1:13" s="69" customFormat="1" x14ac:dyDescent="0.2">
      <c r="A21" s="37"/>
      <c r="B21" s="61" t="s">
        <v>88</v>
      </c>
      <c r="C21" s="90"/>
      <c r="D21" s="89"/>
      <c r="E21" s="39"/>
      <c r="F21" s="85"/>
      <c r="G21" s="38"/>
      <c r="H21" s="76"/>
    </row>
    <row r="22" spans="1:13" s="69" customFormat="1" x14ac:dyDescent="0.2">
      <c r="A22" s="37"/>
      <c r="B22" s="40"/>
      <c r="C22" s="87" t="s">
        <v>27</v>
      </c>
      <c r="D22" s="87" t="s">
        <v>26</v>
      </c>
      <c r="E22" s="88" t="s">
        <v>25</v>
      </c>
      <c r="F22" s="87" t="s">
        <v>24</v>
      </c>
      <c r="G22" s="38"/>
      <c r="H22" s="76"/>
    </row>
    <row r="23" spans="1:13" s="69" customFormat="1" ht="38.25" x14ac:dyDescent="0.2">
      <c r="A23" s="37">
        <v>1</v>
      </c>
      <c r="B23" s="86" t="s">
        <v>23</v>
      </c>
      <c r="C23" s="67" t="s">
        <v>22</v>
      </c>
      <c r="D23" s="66">
        <v>40</v>
      </c>
      <c r="E23" s="83">
        <v>0</v>
      </c>
      <c r="F23" s="82">
        <f>D23*E23</f>
        <v>0</v>
      </c>
      <c r="G23" s="33"/>
    </row>
    <row r="24" spans="1:13" s="38" customFormat="1" x14ac:dyDescent="0.2">
      <c r="B24" s="74"/>
      <c r="C24" s="74"/>
      <c r="D24" s="74"/>
      <c r="E24" s="74"/>
      <c r="F24" s="74"/>
    </row>
    <row r="25" spans="1:13" ht="38.25" x14ac:dyDescent="0.2">
      <c r="A25" s="37">
        <v>2</v>
      </c>
      <c r="B25" s="86" t="s">
        <v>21</v>
      </c>
      <c r="C25" s="67" t="s">
        <v>19</v>
      </c>
      <c r="D25" s="66">
        <v>1000</v>
      </c>
      <c r="E25" s="83">
        <v>0</v>
      </c>
      <c r="F25" s="82">
        <f>D25*E25</f>
        <v>0</v>
      </c>
      <c r="G25" s="38"/>
      <c r="H25" s="38"/>
    </row>
    <row r="26" spans="1:13" x14ac:dyDescent="0.2">
      <c r="A26" s="37"/>
      <c r="B26" s="38"/>
      <c r="C26" s="74"/>
      <c r="D26" s="74"/>
      <c r="E26" s="74"/>
      <c r="F26" s="74"/>
      <c r="G26" s="38"/>
      <c r="H26" s="38"/>
    </row>
    <row r="27" spans="1:13" ht="25.5" x14ac:dyDescent="0.2">
      <c r="A27" s="37">
        <v>3</v>
      </c>
      <c r="B27" s="86" t="s">
        <v>20</v>
      </c>
      <c r="C27" s="67" t="s">
        <v>18</v>
      </c>
      <c r="D27" s="66">
        <v>250</v>
      </c>
      <c r="E27" s="83">
        <v>0</v>
      </c>
      <c r="F27" s="82">
        <f>D27*E27</f>
        <v>0</v>
      </c>
      <c r="G27" s="38"/>
      <c r="H27" s="38"/>
    </row>
    <row r="28" spans="1:13" x14ac:dyDescent="0.2">
      <c r="A28" s="37"/>
      <c r="B28" s="38"/>
      <c r="C28" s="74"/>
      <c r="D28" s="74"/>
      <c r="E28" s="39"/>
      <c r="F28" s="38"/>
      <c r="G28" s="38"/>
      <c r="H28" s="38"/>
    </row>
    <row r="29" spans="1:13" ht="25.5" x14ac:dyDescent="0.2">
      <c r="A29" s="37">
        <v>4</v>
      </c>
      <c r="B29" s="86" t="s">
        <v>44</v>
      </c>
      <c r="C29" s="67" t="s">
        <v>19</v>
      </c>
      <c r="D29" s="66">
        <v>750</v>
      </c>
      <c r="E29" s="83">
        <v>0</v>
      </c>
      <c r="F29" s="82">
        <f>D29*E29</f>
        <v>0</v>
      </c>
      <c r="G29" s="38"/>
      <c r="H29" s="38"/>
    </row>
    <row r="30" spans="1:13" x14ac:dyDescent="0.2">
      <c r="A30" s="37"/>
      <c r="B30" s="38"/>
      <c r="C30" s="74"/>
      <c r="D30" s="74"/>
      <c r="E30" s="83"/>
      <c r="F30" s="82"/>
      <c r="G30" s="38"/>
      <c r="H30" s="38"/>
    </row>
    <row r="31" spans="1:13" ht="25.5" x14ac:dyDescent="0.2">
      <c r="A31" s="37">
        <v>5</v>
      </c>
      <c r="B31" s="86" t="s">
        <v>45</v>
      </c>
      <c r="C31" s="67" t="s">
        <v>18</v>
      </c>
      <c r="D31" s="66">
        <v>250</v>
      </c>
      <c r="E31" s="83">
        <v>0</v>
      </c>
      <c r="F31" s="82">
        <f>D31*E31</f>
        <v>0</v>
      </c>
      <c r="G31" s="38"/>
      <c r="H31" s="38"/>
    </row>
    <row r="32" spans="1:13" ht="13.5" thickBot="1" x14ac:dyDescent="0.25">
      <c r="A32" s="38"/>
      <c r="B32" s="40"/>
      <c r="C32" s="85"/>
      <c r="D32" s="84"/>
      <c r="E32" s="83"/>
      <c r="F32" s="82"/>
      <c r="G32" s="38"/>
      <c r="H32" s="38"/>
    </row>
    <row r="33" spans="1:8" ht="13.5" thickBot="1" x14ac:dyDescent="0.25">
      <c r="A33" s="37"/>
      <c r="B33" s="81" t="s">
        <v>15</v>
      </c>
      <c r="C33" s="80"/>
      <c r="D33" s="79"/>
      <c r="E33" s="78"/>
      <c r="F33" s="77">
        <f>SUM(F23:F32)</f>
        <v>0</v>
      </c>
      <c r="G33" s="38"/>
      <c r="H33" s="38"/>
    </row>
    <row r="34" spans="1:8" x14ac:dyDescent="0.2">
      <c r="A34" s="37"/>
      <c r="B34" s="68"/>
      <c r="C34" s="67"/>
      <c r="D34" s="66"/>
      <c r="E34" s="65"/>
      <c r="F34" s="64"/>
      <c r="G34" s="38"/>
      <c r="H34" s="38"/>
    </row>
    <row r="35" spans="1:8" x14ac:dyDescent="0.2">
      <c r="A35" s="56" t="s">
        <v>30</v>
      </c>
      <c r="B35" s="61" t="str">
        <f>'Odseki za asf. po KS'!B15</f>
        <v>LC100131 Bukov vrh - Lučine (Kremenk)</v>
      </c>
      <c r="C35" s="85"/>
      <c r="D35" s="84"/>
      <c r="E35" s="39"/>
      <c r="F35" s="38"/>
      <c r="G35" s="38"/>
      <c r="H35" s="38"/>
    </row>
    <row r="36" spans="1:8" x14ac:dyDescent="0.2">
      <c r="A36" s="37"/>
      <c r="B36" s="60" t="s">
        <v>93</v>
      </c>
      <c r="C36" s="90"/>
      <c r="D36" s="89"/>
      <c r="E36" s="39"/>
      <c r="F36" s="38"/>
      <c r="G36" s="38"/>
      <c r="H36" s="38"/>
    </row>
    <row r="37" spans="1:8" x14ac:dyDescent="0.2">
      <c r="A37" s="37"/>
      <c r="B37" s="40"/>
      <c r="C37" s="87" t="s">
        <v>27</v>
      </c>
      <c r="D37" s="87" t="s">
        <v>26</v>
      </c>
      <c r="E37" s="88" t="s">
        <v>25</v>
      </c>
      <c r="F37" s="87" t="s">
        <v>24</v>
      </c>
    </row>
    <row r="38" spans="1:8" ht="25.5" x14ac:dyDescent="0.2">
      <c r="A38" s="37">
        <v>1</v>
      </c>
      <c r="B38" s="86" t="s">
        <v>46</v>
      </c>
      <c r="C38" s="67" t="s">
        <v>19</v>
      </c>
      <c r="D38" s="66">
        <v>50</v>
      </c>
      <c r="E38" s="83">
        <v>0</v>
      </c>
      <c r="F38" s="82">
        <f>D38*E38</f>
        <v>0</v>
      </c>
    </row>
    <row r="39" spans="1:8" x14ac:dyDescent="0.2">
      <c r="A39" s="37"/>
      <c r="B39" s="38"/>
      <c r="C39" s="85"/>
      <c r="D39" s="84"/>
      <c r="E39" s="83"/>
      <c r="F39" s="82"/>
    </row>
    <row r="40" spans="1:8" ht="25.5" x14ac:dyDescent="0.2">
      <c r="A40" s="37">
        <v>2</v>
      </c>
      <c r="B40" s="86" t="s">
        <v>47</v>
      </c>
      <c r="C40" s="67" t="s">
        <v>19</v>
      </c>
      <c r="D40" s="66">
        <v>100</v>
      </c>
      <c r="E40" s="83">
        <v>0</v>
      </c>
      <c r="F40" s="82">
        <f>D40*E40</f>
        <v>0</v>
      </c>
    </row>
    <row r="41" spans="1:8" x14ac:dyDescent="0.2">
      <c r="A41" s="37"/>
      <c r="B41" s="40"/>
      <c r="C41" s="87"/>
      <c r="D41" s="87"/>
      <c r="E41" s="88"/>
      <c r="F41" s="87"/>
    </row>
    <row r="42" spans="1:8" ht="25.5" x14ac:dyDescent="0.2">
      <c r="A42" s="37">
        <v>3</v>
      </c>
      <c r="B42" s="86" t="s">
        <v>48</v>
      </c>
      <c r="C42" s="67" t="s">
        <v>19</v>
      </c>
      <c r="D42" s="66">
        <v>100</v>
      </c>
      <c r="E42" s="83">
        <v>0</v>
      </c>
      <c r="F42" s="82">
        <f>D42*E42</f>
        <v>0</v>
      </c>
    </row>
    <row r="43" spans="1:8" x14ac:dyDescent="0.2">
      <c r="A43" s="37"/>
      <c r="B43" s="40"/>
      <c r="C43" s="87"/>
      <c r="D43" s="87"/>
      <c r="E43" s="88"/>
      <c r="F43" s="87"/>
    </row>
    <row r="44" spans="1:8" ht="13.5" thickBot="1" x14ac:dyDescent="0.25">
      <c r="A44" s="37"/>
      <c r="B44" s="97"/>
      <c r="C44" s="94"/>
      <c r="D44" s="93"/>
      <c r="E44" s="92"/>
      <c r="F44" s="92"/>
    </row>
    <row r="45" spans="1:8" ht="13.5" thickBot="1" x14ac:dyDescent="0.25">
      <c r="A45" s="37"/>
      <c r="B45" s="81" t="s">
        <v>15</v>
      </c>
      <c r="C45" s="80"/>
      <c r="D45" s="79"/>
      <c r="E45" s="78"/>
      <c r="F45" s="77">
        <f>SUM(F38:F42)</f>
        <v>0</v>
      </c>
    </row>
    <row r="46" spans="1:8" x14ac:dyDescent="0.2">
      <c r="A46" s="41"/>
      <c r="B46" s="40"/>
      <c r="C46" s="38"/>
      <c r="D46" s="38"/>
      <c r="E46" s="39"/>
      <c r="F46" s="38"/>
    </row>
    <row r="47" spans="1:8" x14ac:dyDescent="0.2">
      <c r="A47" s="37"/>
      <c r="B47" s="40"/>
      <c r="C47" s="38"/>
      <c r="D47" s="38"/>
      <c r="E47" s="39"/>
      <c r="F47" s="38"/>
    </row>
    <row r="48" spans="1:8" x14ac:dyDescent="0.2">
      <c r="A48" s="37"/>
    </row>
    <row r="49" spans="1:6" ht="15" x14ac:dyDescent="0.2">
      <c r="A49" s="37"/>
      <c r="B49" s="62" t="s">
        <v>31</v>
      </c>
      <c r="C49" s="59"/>
      <c r="D49" s="58"/>
      <c r="E49" s="57"/>
      <c r="F49" s="55"/>
    </row>
    <row r="50" spans="1:6" ht="15" x14ac:dyDescent="0.2">
      <c r="A50" s="63"/>
      <c r="B50" s="62"/>
      <c r="C50" s="59"/>
      <c r="D50" s="58"/>
      <c r="E50" s="57"/>
      <c r="F50" s="55"/>
    </row>
    <row r="51" spans="1:6" x14ac:dyDescent="0.2">
      <c r="A51" s="56" t="s">
        <v>17</v>
      </c>
      <c r="B51" s="61" t="str">
        <f>B4</f>
        <v>LC100151 Gorenja vas - Goli vrh</v>
      </c>
      <c r="C51" s="59"/>
      <c r="D51" s="58"/>
      <c r="E51" s="57"/>
      <c r="F51" s="55">
        <f>F18</f>
        <v>0</v>
      </c>
    </row>
    <row r="52" spans="1:6" x14ac:dyDescent="0.2">
      <c r="A52" s="56" t="s">
        <v>16</v>
      </c>
      <c r="B52" s="61" t="str">
        <f>B20</f>
        <v>JP600723 Odcep Podložar (Črnogorc)</v>
      </c>
      <c r="C52" s="59"/>
      <c r="D52" s="58"/>
      <c r="E52" s="57"/>
      <c r="F52" s="55">
        <f>F33</f>
        <v>0</v>
      </c>
    </row>
    <row r="53" spans="1:6" x14ac:dyDescent="0.2">
      <c r="A53" s="56" t="s">
        <v>30</v>
      </c>
      <c r="B53" s="60" t="str">
        <f>B35</f>
        <v>LC100131 Bukov vrh - Lučine (Kremenk)</v>
      </c>
      <c r="C53" s="59"/>
      <c r="D53" s="58"/>
      <c r="E53" s="57"/>
      <c r="F53" s="55">
        <f>F45</f>
        <v>0</v>
      </c>
    </row>
    <row r="54" spans="1:6" x14ac:dyDescent="0.2">
      <c r="A54" s="38"/>
      <c r="B54" s="54"/>
      <c r="C54" s="38"/>
      <c r="D54" s="38"/>
      <c r="E54" s="39"/>
      <c r="F54" s="38"/>
    </row>
    <row r="55" spans="1:6" ht="15" thickBot="1" x14ac:dyDescent="0.25">
      <c r="A55" s="53"/>
      <c r="B55" s="46" t="s">
        <v>15</v>
      </c>
      <c r="C55" s="52"/>
      <c r="D55" s="51"/>
      <c r="E55" s="50"/>
      <c r="F55" s="49">
        <f>SUM(F51:F53)</f>
        <v>0</v>
      </c>
    </row>
    <row r="56" spans="1:6" ht="13.5" thickBot="1" x14ac:dyDescent="0.25">
      <c r="A56" s="48"/>
      <c r="B56" s="46" t="s">
        <v>14</v>
      </c>
      <c r="C56" s="45"/>
      <c r="D56" s="44"/>
      <c r="E56" s="43"/>
      <c r="F56" s="42">
        <f>F55*0.22</f>
        <v>0</v>
      </c>
    </row>
    <row r="57" spans="1:6" ht="13.5" thickBot="1" x14ac:dyDescent="0.25">
      <c r="A57" s="47"/>
      <c r="B57" s="46" t="s">
        <v>73</v>
      </c>
      <c r="C57" s="45"/>
      <c r="D57" s="44"/>
      <c r="E57" s="43"/>
      <c r="F57" s="42">
        <f>F55+F56</f>
        <v>0</v>
      </c>
    </row>
  </sheetData>
  <pageMargins left="0.75" right="0.75" top="1" bottom="1" header="0" footer="0"/>
  <pageSetup paperSize="9" scale="69" orientation="portrait" r:id="rId1"/>
  <headerFooter alignWithMargins="0"/>
  <rowBreaks count="1" manualBreakCount="1">
    <brk id="3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1"/>
  <sheetViews>
    <sheetView view="pageBreakPreview" zoomScaleNormal="100" zoomScaleSheetLayoutView="100" workbookViewId="0"/>
  </sheetViews>
  <sheetFormatPr defaultRowHeight="12.75" x14ac:dyDescent="0.2"/>
  <cols>
    <col min="1" max="1" width="5.140625" style="36" customWidth="1"/>
    <col min="2" max="2" width="41.85546875" style="35" bestFit="1" customWidth="1"/>
    <col min="3" max="3" width="5.5703125" style="33" customWidth="1"/>
    <col min="4" max="4" width="7.28515625" style="33" bestFit="1" customWidth="1"/>
    <col min="5" max="5" width="11.42578125" style="34" bestFit="1" customWidth="1"/>
    <col min="6" max="6" width="12.42578125" style="33" customWidth="1"/>
    <col min="7" max="16384" width="9.140625" style="33"/>
  </cols>
  <sheetData>
    <row r="1" spans="1:8" x14ac:dyDescent="0.2">
      <c r="A1" s="110" t="s">
        <v>49</v>
      </c>
      <c r="B1" s="40"/>
      <c r="C1" s="38"/>
      <c r="D1" s="38"/>
      <c r="E1" s="39"/>
      <c r="F1" s="38"/>
    </row>
    <row r="2" spans="1:8" s="69" customFormat="1" x14ac:dyDescent="0.2">
      <c r="A2" s="38"/>
      <c r="B2" s="60" t="s">
        <v>32</v>
      </c>
      <c r="C2" s="38"/>
      <c r="D2" s="38"/>
      <c r="E2" s="39"/>
      <c r="F2" s="38"/>
      <c r="G2" s="38"/>
      <c r="H2" s="33"/>
    </row>
    <row r="3" spans="1:8" s="69" customFormat="1" x14ac:dyDescent="0.2">
      <c r="A3" s="38"/>
      <c r="B3" s="61"/>
      <c r="C3" s="38"/>
      <c r="D3" s="38"/>
      <c r="E3" s="39"/>
      <c r="F3" s="38"/>
      <c r="G3" s="38"/>
      <c r="H3" s="33"/>
    </row>
    <row r="4" spans="1:8" s="69" customFormat="1" x14ac:dyDescent="0.2">
      <c r="A4" s="56" t="s">
        <v>17</v>
      </c>
      <c r="B4" s="60" t="str">
        <f>'Odseki za asf. po KS'!B16</f>
        <v>JP601181 Javorje - Predole</v>
      </c>
      <c r="C4" s="85"/>
      <c r="D4" s="84"/>
      <c r="E4" s="39"/>
      <c r="F4" s="38"/>
      <c r="G4" s="38"/>
      <c r="H4" s="33"/>
    </row>
    <row r="5" spans="1:8" s="69" customFormat="1" x14ac:dyDescent="0.2">
      <c r="A5" s="37"/>
      <c r="B5" s="61" t="s">
        <v>74</v>
      </c>
      <c r="C5" s="90"/>
      <c r="D5" s="89"/>
      <c r="E5" s="39"/>
      <c r="F5" s="85"/>
      <c r="G5" s="38"/>
      <c r="H5" s="33"/>
    </row>
    <row r="6" spans="1:8" s="69" customFormat="1" x14ac:dyDescent="0.2">
      <c r="A6" s="37"/>
      <c r="B6" s="60"/>
      <c r="C6" s="90"/>
      <c r="D6" s="89"/>
      <c r="E6" s="39"/>
      <c r="F6" s="38"/>
      <c r="G6" s="38"/>
      <c r="H6" s="33"/>
    </row>
    <row r="7" spans="1:8" s="69" customFormat="1" x14ac:dyDescent="0.2">
      <c r="A7" s="37"/>
      <c r="B7" s="40"/>
      <c r="C7" s="87" t="s">
        <v>27</v>
      </c>
      <c r="D7" s="87" t="s">
        <v>26</v>
      </c>
      <c r="E7" s="88" t="s">
        <v>25</v>
      </c>
      <c r="F7" s="87" t="s">
        <v>24</v>
      </c>
      <c r="G7" s="38"/>
      <c r="H7" s="33"/>
    </row>
    <row r="8" spans="1:8" s="69" customFormat="1" ht="38.25" x14ac:dyDescent="0.2">
      <c r="A8" s="37">
        <v>1</v>
      </c>
      <c r="B8" s="86" t="s">
        <v>23</v>
      </c>
      <c r="C8" s="67" t="s">
        <v>22</v>
      </c>
      <c r="D8" s="66">
        <v>40</v>
      </c>
      <c r="E8" s="83">
        <v>0</v>
      </c>
      <c r="F8" s="82">
        <f>D8*E8</f>
        <v>0</v>
      </c>
      <c r="G8" s="38"/>
      <c r="H8" s="33"/>
    </row>
    <row r="9" spans="1:8" s="69" customFormat="1" x14ac:dyDescent="0.2">
      <c r="A9" s="38"/>
      <c r="B9" s="74"/>
      <c r="C9" s="74"/>
      <c r="D9" s="74"/>
      <c r="E9" s="74"/>
      <c r="F9" s="74"/>
      <c r="G9" s="38"/>
      <c r="H9" s="33"/>
    </row>
    <row r="10" spans="1:8" s="69" customFormat="1" ht="38.25" x14ac:dyDescent="0.2">
      <c r="A10" s="37">
        <v>2</v>
      </c>
      <c r="B10" s="86" t="s">
        <v>21</v>
      </c>
      <c r="C10" s="67" t="s">
        <v>19</v>
      </c>
      <c r="D10" s="66">
        <v>1000</v>
      </c>
      <c r="E10" s="83">
        <v>0</v>
      </c>
      <c r="F10" s="82">
        <f>D10*E10</f>
        <v>0</v>
      </c>
      <c r="G10" s="38"/>
      <c r="H10" s="33"/>
    </row>
    <row r="11" spans="1:8" s="69" customFormat="1" x14ac:dyDescent="0.2">
      <c r="A11" s="37"/>
      <c r="B11" s="38"/>
      <c r="C11" s="74"/>
      <c r="D11" s="74"/>
      <c r="E11" s="74"/>
      <c r="F11" s="74"/>
      <c r="G11" s="38"/>
      <c r="H11" s="33"/>
    </row>
    <row r="12" spans="1:8" s="69" customFormat="1" ht="25.5" x14ac:dyDescent="0.2">
      <c r="A12" s="37">
        <v>3</v>
      </c>
      <c r="B12" s="86" t="s">
        <v>20</v>
      </c>
      <c r="C12" s="67" t="s">
        <v>18</v>
      </c>
      <c r="D12" s="66">
        <v>200</v>
      </c>
      <c r="E12" s="83">
        <v>0</v>
      </c>
      <c r="F12" s="82">
        <f>D12*E12</f>
        <v>0</v>
      </c>
      <c r="G12" s="38"/>
      <c r="H12" s="33"/>
    </row>
    <row r="13" spans="1:8" s="69" customFormat="1" x14ac:dyDescent="0.2">
      <c r="A13" s="37"/>
      <c r="B13" s="38"/>
      <c r="C13" s="74"/>
      <c r="D13" s="74"/>
      <c r="E13" s="39"/>
      <c r="F13" s="38"/>
      <c r="G13" s="38"/>
      <c r="H13" s="33"/>
    </row>
    <row r="14" spans="1:8" s="69" customFormat="1" ht="25.5" x14ac:dyDescent="0.2">
      <c r="A14" s="37">
        <v>4</v>
      </c>
      <c r="B14" s="86" t="s">
        <v>44</v>
      </c>
      <c r="C14" s="67" t="s">
        <v>19</v>
      </c>
      <c r="D14" s="66">
        <v>800</v>
      </c>
      <c r="E14" s="83">
        <v>0</v>
      </c>
      <c r="F14" s="82">
        <f>D14*E14</f>
        <v>0</v>
      </c>
      <c r="G14" s="38"/>
      <c r="H14" s="33"/>
    </row>
    <row r="15" spans="1:8" s="69" customFormat="1" x14ac:dyDescent="0.2">
      <c r="A15" s="37"/>
      <c r="B15" s="38"/>
      <c r="C15" s="74"/>
      <c r="D15" s="74"/>
      <c r="E15" s="83"/>
      <c r="F15" s="82"/>
      <c r="G15" s="74"/>
    </row>
    <row r="16" spans="1:8" s="69" customFormat="1" ht="25.5" x14ac:dyDescent="0.2">
      <c r="A16" s="37">
        <v>5</v>
      </c>
      <c r="B16" s="86" t="s">
        <v>45</v>
      </c>
      <c r="C16" s="67" t="s">
        <v>18</v>
      </c>
      <c r="D16" s="66">
        <v>200</v>
      </c>
      <c r="E16" s="83">
        <v>0</v>
      </c>
      <c r="F16" s="82">
        <f>D16*E16</f>
        <v>0</v>
      </c>
      <c r="G16" s="38"/>
      <c r="H16" s="76"/>
    </row>
    <row r="17" spans="1:8" s="69" customFormat="1" ht="13.5" thickBot="1" x14ac:dyDescent="0.25">
      <c r="A17" s="38"/>
      <c r="B17" s="40"/>
      <c r="C17" s="85"/>
      <c r="D17" s="84"/>
      <c r="E17" s="83"/>
      <c r="F17" s="82"/>
      <c r="G17" s="38"/>
      <c r="H17" s="76"/>
    </row>
    <row r="18" spans="1:8" s="69" customFormat="1" ht="13.5" thickBot="1" x14ac:dyDescent="0.25">
      <c r="A18" s="37"/>
      <c r="B18" s="81" t="s">
        <v>15</v>
      </c>
      <c r="C18" s="80"/>
      <c r="D18" s="79"/>
      <c r="E18" s="78"/>
      <c r="F18" s="77">
        <f>SUM(F8:F17)</f>
        <v>0</v>
      </c>
      <c r="G18" s="74"/>
      <c r="H18" s="76"/>
    </row>
    <row r="19" spans="1:8" s="69" customFormat="1" x14ac:dyDescent="0.2">
      <c r="A19" s="37"/>
      <c r="B19" s="68"/>
      <c r="C19" s="67"/>
      <c r="D19" s="66"/>
      <c r="E19" s="65"/>
      <c r="F19" s="64"/>
      <c r="G19" s="74"/>
      <c r="H19" s="76"/>
    </row>
    <row r="20" spans="1:8" s="69" customFormat="1" x14ac:dyDescent="0.2">
      <c r="A20" s="37"/>
      <c r="B20" s="68"/>
      <c r="C20" s="67"/>
      <c r="D20" s="66"/>
      <c r="E20" s="65"/>
      <c r="F20" s="64"/>
      <c r="G20" s="74"/>
      <c r="H20" s="76"/>
    </row>
    <row r="21" spans="1:8" s="69" customFormat="1" x14ac:dyDescent="0.2">
      <c r="A21" s="56" t="s">
        <v>16</v>
      </c>
      <c r="B21" s="60" t="str">
        <f>'Odseki za asf. po KS'!B17</f>
        <v>JP601121 Podvrh - Četena Ravan</v>
      </c>
      <c r="C21" s="85"/>
      <c r="D21" s="84"/>
      <c r="E21" s="39"/>
      <c r="F21" s="38"/>
      <c r="G21" s="38"/>
      <c r="H21" s="76"/>
    </row>
    <row r="22" spans="1:8" x14ac:dyDescent="0.2">
      <c r="A22" s="37"/>
      <c r="B22" s="61" t="s">
        <v>75</v>
      </c>
      <c r="C22" s="90"/>
      <c r="D22" s="89"/>
      <c r="E22" s="39"/>
      <c r="F22" s="85"/>
    </row>
    <row r="23" spans="1:8" x14ac:dyDescent="0.2">
      <c r="A23" s="37"/>
      <c r="B23" s="60"/>
      <c r="C23" s="90"/>
      <c r="D23" s="89"/>
      <c r="E23" s="39"/>
      <c r="F23" s="38"/>
    </row>
    <row r="24" spans="1:8" x14ac:dyDescent="0.2">
      <c r="A24" s="37"/>
      <c r="B24" s="40"/>
      <c r="C24" s="87" t="s">
        <v>27</v>
      </c>
      <c r="D24" s="87" t="s">
        <v>26</v>
      </c>
      <c r="E24" s="88" t="s">
        <v>25</v>
      </c>
      <c r="F24" s="87" t="s">
        <v>24</v>
      </c>
    </row>
    <row r="25" spans="1:8" ht="38.25" x14ac:dyDescent="0.2">
      <c r="A25" s="37">
        <v>1</v>
      </c>
      <c r="B25" s="86" t="s">
        <v>23</v>
      </c>
      <c r="C25" s="67" t="s">
        <v>22</v>
      </c>
      <c r="D25" s="66">
        <v>18</v>
      </c>
      <c r="E25" s="83">
        <v>0</v>
      </c>
      <c r="F25" s="82">
        <f>D25*E25</f>
        <v>0</v>
      </c>
    </row>
    <row r="26" spans="1:8" x14ac:dyDescent="0.2">
      <c r="A26" s="38"/>
      <c r="B26" s="74"/>
      <c r="C26" s="74"/>
      <c r="D26" s="74"/>
      <c r="E26" s="74"/>
      <c r="F26" s="74"/>
    </row>
    <row r="27" spans="1:8" ht="38.25" x14ac:dyDescent="0.2">
      <c r="A27" s="37">
        <v>2</v>
      </c>
      <c r="B27" s="86" t="s">
        <v>21</v>
      </c>
      <c r="C27" s="67" t="s">
        <v>19</v>
      </c>
      <c r="D27" s="66">
        <v>450</v>
      </c>
      <c r="E27" s="83">
        <v>0</v>
      </c>
      <c r="F27" s="82">
        <f>D27*E27</f>
        <v>0</v>
      </c>
    </row>
    <row r="28" spans="1:8" x14ac:dyDescent="0.2">
      <c r="A28" s="37"/>
      <c r="B28" s="38"/>
      <c r="C28" s="74"/>
      <c r="D28" s="74"/>
      <c r="E28" s="74"/>
      <c r="F28" s="74"/>
    </row>
    <row r="29" spans="1:8" ht="25.5" x14ac:dyDescent="0.2">
      <c r="A29" s="37">
        <v>3</v>
      </c>
      <c r="B29" s="86" t="s">
        <v>20</v>
      </c>
      <c r="C29" s="67" t="s">
        <v>18</v>
      </c>
      <c r="D29" s="66">
        <v>100</v>
      </c>
      <c r="E29" s="83">
        <v>0</v>
      </c>
      <c r="F29" s="82">
        <f>D29*E29</f>
        <v>0</v>
      </c>
    </row>
    <row r="30" spans="1:8" x14ac:dyDescent="0.2">
      <c r="A30" s="37"/>
      <c r="B30" s="38"/>
      <c r="C30" s="74"/>
      <c r="D30" s="74"/>
      <c r="E30" s="39"/>
      <c r="F30" s="38"/>
    </row>
    <row r="31" spans="1:8" ht="25.5" x14ac:dyDescent="0.2">
      <c r="A31" s="37">
        <v>4</v>
      </c>
      <c r="B31" s="86" t="s">
        <v>44</v>
      </c>
      <c r="C31" s="67" t="s">
        <v>19</v>
      </c>
      <c r="D31" s="66">
        <v>350</v>
      </c>
      <c r="E31" s="83">
        <v>0</v>
      </c>
      <c r="F31" s="82">
        <f>D31*E31</f>
        <v>0</v>
      </c>
    </row>
    <row r="32" spans="1:8" x14ac:dyDescent="0.2">
      <c r="A32" s="37"/>
      <c r="B32" s="38"/>
      <c r="C32" s="74"/>
      <c r="D32" s="74"/>
      <c r="E32" s="83"/>
      <c r="F32" s="82"/>
    </row>
    <row r="33" spans="1:6" ht="25.5" x14ac:dyDescent="0.2">
      <c r="A33" s="37">
        <v>5</v>
      </c>
      <c r="B33" s="86" t="s">
        <v>45</v>
      </c>
      <c r="C33" s="67" t="s">
        <v>18</v>
      </c>
      <c r="D33" s="66">
        <v>100</v>
      </c>
      <c r="E33" s="83">
        <v>0</v>
      </c>
      <c r="F33" s="82">
        <f>D33*E33</f>
        <v>0</v>
      </c>
    </row>
    <row r="34" spans="1:6" ht="13.5" thickBot="1" x14ac:dyDescent="0.25">
      <c r="A34" s="38"/>
      <c r="B34" s="40"/>
      <c r="C34" s="85"/>
      <c r="D34" s="84"/>
      <c r="E34" s="83"/>
      <c r="F34" s="82"/>
    </row>
    <row r="35" spans="1:6" ht="13.5" thickBot="1" x14ac:dyDescent="0.25">
      <c r="A35" s="37"/>
      <c r="B35" s="81" t="s">
        <v>15</v>
      </c>
      <c r="C35" s="80"/>
      <c r="D35" s="79"/>
      <c r="E35" s="78"/>
      <c r="F35" s="77">
        <f>SUM(F25:F34)</f>
        <v>0</v>
      </c>
    </row>
    <row r="36" spans="1:6" x14ac:dyDescent="0.2">
      <c r="A36" s="37"/>
      <c r="B36" s="68"/>
      <c r="C36" s="67"/>
      <c r="D36" s="66"/>
      <c r="E36" s="65"/>
      <c r="F36" s="64"/>
    </row>
    <row r="37" spans="1:6" x14ac:dyDescent="0.2">
      <c r="A37" s="56" t="s">
        <v>30</v>
      </c>
      <c r="B37" s="61" t="str">
        <f>'Odseki za asf. po KS'!B18</f>
        <v>LC494013 Murave - Črni Kal</v>
      </c>
      <c r="C37" s="85"/>
      <c r="D37" s="84"/>
      <c r="E37" s="39"/>
      <c r="F37" s="38"/>
    </row>
    <row r="38" spans="1:6" x14ac:dyDescent="0.2">
      <c r="A38" s="37"/>
      <c r="B38" s="60" t="s">
        <v>78</v>
      </c>
      <c r="C38" s="90"/>
      <c r="D38" s="89"/>
      <c r="E38" s="39"/>
      <c r="F38" s="38"/>
    </row>
    <row r="39" spans="1:6" x14ac:dyDescent="0.2">
      <c r="A39" s="37"/>
      <c r="B39" s="60"/>
      <c r="C39" s="90"/>
      <c r="D39" s="89"/>
      <c r="E39" s="39"/>
      <c r="F39" s="38"/>
    </row>
    <row r="40" spans="1:6" x14ac:dyDescent="0.2">
      <c r="A40" s="37"/>
      <c r="B40" s="40"/>
      <c r="C40" s="87" t="s">
        <v>27</v>
      </c>
      <c r="D40" s="87" t="s">
        <v>26</v>
      </c>
      <c r="E40" s="88" t="s">
        <v>25</v>
      </c>
      <c r="F40" s="87" t="s">
        <v>24</v>
      </c>
    </row>
    <row r="41" spans="1:6" ht="25.5" x14ac:dyDescent="0.2">
      <c r="A41" s="37">
        <v>1</v>
      </c>
      <c r="B41" s="86" t="s">
        <v>46</v>
      </c>
      <c r="C41" s="67" t="s">
        <v>19</v>
      </c>
      <c r="D41" s="66">
        <v>10</v>
      </c>
      <c r="E41" s="83">
        <v>0</v>
      </c>
      <c r="F41" s="82">
        <f>D41*E41</f>
        <v>0</v>
      </c>
    </row>
    <row r="42" spans="1:6" x14ac:dyDescent="0.2">
      <c r="A42" s="37"/>
      <c r="B42" s="38"/>
      <c r="C42" s="85"/>
      <c r="D42" s="84"/>
      <c r="E42" s="83"/>
      <c r="F42" s="82"/>
    </row>
    <row r="43" spans="1:6" ht="25.5" x14ac:dyDescent="0.2">
      <c r="A43" s="37">
        <v>2</v>
      </c>
      <c r="B43" s="86" t="s">
        <v>47</v>
      </c>
      <c r="C43" s="67" t="s">
        <v>19</v>
      </c>
      <c r="D43" s="66">
        <v>40</v>
      </c>
      <c r="E43" s="83">
        <v>0</v>
      </c>
      <c r="F43" s="82">
        <f>D43*E43</f>
        <v>0</v>
      </c>
    </row>
    <row r="44" spans="1:6" x14ac:dyDescent="0.2">
      <c r="A44" s="37"/>
      <c r="B44" s="40"/>
      <c r="C44" s="87"/>
      <c r="D44" s="87"/>
      <c r="E44" s="88"/>
      <c r="F44" s="87"/>
    </row>
    <row r="45" spans="1:6" ht="25.5" x14ac:dyDescent="0.2">
      <c r="A45" s="37">
        <v>3</v>
      </c>
      <c r="B45" s="86" t="s">
        <v>48</v>
      </c>
      <c r="C45" s="67" t="s">
        <v>19</v>
      </c>
      <c r="D45" s="66">
        <v>40</v>
      </c>
      <c r="E45" s="83">
        <v>0</v>
      </c>
      <c r="F45" s="82">
        <f>D45*E45</f>
        <v>0</v>
      </c>
    </row>
    <row r="46" spans="1:6" x14ac:dyDescent="0.2">
      <c r="A46" s="37"/>
      <c r="B46" s="40"/>
      <c r="C46" s="87"/>
      <c r="D46" s="87"/>
      <c r="E46" s="88"/>
      <c r="F46" s="87"/>
    </row>
    <row r="47" spans="1:6" ht="13.5" thickBot="1" x14ac:dyDescent="0.25">
      <c r="A47" s="37"/>
      <c r="B47" s="97"/>
      <c r="C47" s="94"/>
      <c r="D47" s="93"/>
      <c r="E47" s="92"/>
      <c r="F47" s="92"/>
    </row>
    <row r="48" spans="1:6" ht="13.5" thickBot="1" x14ac:dyDescent="0.25">
      <c r="A48" s="37"/>
      <c r="B48" s="81" t="s">
        <v>15</v>
      </c>
      <c r="C48" s="80"/>
      <c r="D48" s="79"/>
      <c r="E48" s="78"/>
      <c r="F48" s="77">
        <f>SUM(F41:F45)</f>
        <v>0</v>
      </c>
    </row>
    <row r="49" spans="1:6" x14ac:dyDescent="0.2">
      <c r="A49" s="41"/>
      <c r="B49" s="40"/>
      <c r="C49" s="38"/>
      <c r="D49" s="38"/>
      <c r="E49" s="39"/>
      <c r="F49" s="38"/>
    </row>
    <row r="50" spans="1:6" x14ac:dyDescent="0.2">
      <c r="A50" s="37"/>
      <c r="B50" s="40"/>
      <c r="C50" s="38"/>
      <c r="D50" s="38"/>
      <c r="E50" s="39"/>
      <c r="F50" s="38"/>
    </row>
    <row r="51" spans="1:6" x14ac:dyDescent="0.2">
      <c r="A51" s="37"/>
      <c r="B51" s="40"/>
      <c r="C51" s="38"/>
      <c r="D51" s="38"/>
      <c r="E51" s="39"/>
      <c r="F51" s="38"/>
    </row>
    <row r="52" spans="1:6" x14ac:dyDescent="0.2">
      <c r="A52" s="37"/>
    </row>
    <row r="53" spans="1:6" ht="15" x14ac:dyDescent="0.2">
      <c r="A53" s="37"/>
      <c r="B53" s="62" t="s">
        <v>31</v>
      </c>
      <c r="C53" s="59"/>
      <c r="D53" s="58"/>
      <c r="E53" s="57"/>
      <c r="F53" s="55"/>
    </row>
    <row r="54" spans="1:6" ht="15" x14ac:dyDescent="0.2">
      <c r="A54" s="63"/>
      <c r="B54" s="62"/>
      <c r="C54" s="59"/>
      <c r="D54" s="58"/>
      <c r="E54" s="57"/>
      <c r="F54" s="55"/>
    </row>
    <row r="55" spans="1:6" x14ac:dyDescent="0.2">
      <c r="A55" s="56" t="s">
        <v>17</v>
      </c>
      <c r="B55" s="61" t="str">
        <f>B4</f>
        <v>JP601181 Javorje - Predole</v>
      </c>
      <c r="C55" s="59"/>
      <c r="D55" s="58"/>
      <c r="E55" s="57"/>
      <c r="F55" s="55">
        <f>F18</f>
        <v>0</v>
      </c>
    </row>
    <row r="56" spans="1:6" x14ac:dyDescent="0.2">
      <c r="A56" s="56" t="s">
        <v>16</v>
      </c>
      <c r="B56" s="61" t="str">
        <f>B21</f>
        <v>JP601121 Podvrh - Četena Ravan</v>
      </c>
      <c r="C56" s="59"/>
      <c r="D56" s="58"/>
      <c r="E56" s="57"/>
      <c r="F56" s="55">
        <f>F35</f>
        <v>0</v>
      </c>
    </row>
    <row r="57" spans="1:6" x14ac:dyDescent="0.2">
      <c r="A57" s="56" t="s">
        <v>30</v>
      </c>
      <c r="B57" s="60" t="str">
        <f>B37</f>
        <v>LC494013 Murave - Črni Kal</v>
      </c>
      <c r="C57" s="59"/>
      <c r="D57" s="58"/>
      <c r="E57" s="57"/>
      <c r="F57" s="55">
        <f>F48</f>
        <v>0</v>
      </c>
    </row>
    <row r="58" spans="1:6" x14ac:dyDescent="0.2">
      <c r="A58" s="38"/>
      <c r="B58" s="54"/>
      <c r="C58" s="38"/>
      <c r="D58" s="38"/>
      <c r="E58" s="39"/>
      <c r="F58" s="38"/>
    </row>
    <row r="59" spans="1:6" ht="15" thickBot="1" x14ac:dyDescent="0.25">
      <c r="A59" s="53"/>
      <c r="B59" s="46" t="s">
        <v>15</v>
      </c>
      <c r="C59" s="52"/>
      <c r="D59" s="51"/>
      <c r="E59" s="50"/>
      <c r="F59" s="49">
        <f>SUM(F55:F57)</f>
        <v>0</v>
      </c>
    </row>
    <row r="60" spans="1:6" ht="13.5" thickBot="1" x14ac:dyDescent="0.25">
      <c r="A60" s="48"/>
      <c r="B60" s="46" t="s">
        <v>14</v>
      </c>
      <c r="C60" s="45"/>
      <c r="D60" s="44"/>
      <c r="E60" s="43"/>
      <c r="F60" s="42">
        <f>F59*0.22</f>
        <v>0</v>
      </c>
    </row>
    <row r="61" spans="1:6" ht="13.5" thickBot="1" x14ac:dyDescent="0.25">
      <c r="A61" s="47"/>
      <c r="B61" s="46" t="s">
        <v>29</v>
      </c>
      <c r="C61" s="45"/>
      <c r="D61" s="44"/>
      <c r="E61" s="43"/>
      <c r="F61" s="42">
        <f>F59+F60</f>
        <v>0</v>
      </c>
    </row>
  </sheetData>
  <pageMargins left="0.7" right="0.7" top="0.75" bottom="0.75" header="0.3" footer="0.3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5"/>
  <sheetViews>
    <sheetView view="pageBreakPreview" zoomScaleNormal="100" zoomScaleSheetLayoutView="100" workbookViewId="0"/>
  </sheetViews>
  <sheetFormatPr defaultRowHeight="12.75" x14ac:dyDescent="0.2"/>
  <cols>
    <col min="1" max="1" width="5.140625" style="36" customWidth="1"/>
    <col min="2" max="2" width="41.85546875" style="35" bestFit="1" customWidth="1"/>
    <col min="3" max="3" width="5.5703125" style="33" customWidth="1"/>
    <col min="4" max="4" width="7.28515625" style="33" bestFit="1" customWidth="1"/>
    <col min="5" max="5" width="11.42578125" style="34" bestFit="1" customWidth="1"/>
    <col min="6" max="6" width="12.42578125" style="33" customWidth="1"/>
    <col min="7" max="16384" width="9.140625" style="33"/>
  </cols>
  <sheetData>
    <row r="1" spans="1:8" x14ac:dyDescent="0.2">
      <c r="A1" s="110" t="s">
        <v>49</v>
      </c>
    </row>
    <row r="2" spans="1:8" s="69" customFormat="1" x14ac:dyDescent="0.2">
      <c r="A2" s="38"/>
      <c r="B2" s="61" t="s">
        <v>34</v>
      </c>
      <c r="C2" s="38"/>
      <c r="D2" s="38"/>
      <c r="E2" s="39"/>
      <c r="F2" s="38"/>
      <c r="G2" s="38"/>
      <c r="H2" s="33"/>
    </row>
    <row r="3" spans="1:8" s="69" customFormat="1" x14ac:dyDescent="0.2">
      <c r="A3" s="38"/>
      <c r="B3" s="61"/>
      <c r="C3" s="38"/>
      <c r="D3" s="38"/>
      <c r="E3" s="39"/>
      <c r="F3" s="38"/>
      <c r="G3" s="38"/>
      <c r="H3" s="33"/>
    </row>
    <row r="4" spans="1:8" s="69" customFormat="1" x14ac:dyDescent="0.2">
      <c r="A4" s="56" t="s">
        <v>17</v>
      </c>
      <c r="B4" s="60" t="str">
        <f>'Odseki za asf. po KS'!B19</f>
        <v>JP601111 Frtunc - Hleviše (Ajnžovc)</v>
      </c>
      <c r="C4" s="38"/>
      <c r="D4" s="38"/>
      <c r="E4" s="39"/>
      <c r="F4" s="38"/>
      <c r="G4" s="38"/>
      <c r="H4" s="33"/>
    </row>
    <row r="5" spans="1:8" s="69" customFormat="1" x14ac:dyDescent="0.2">
      <c r="A5" s="38"/>
      <c r="B5" s="61" t="s">
        <v>76</v>
      </c>
      <c r="C5" s="38"/>
      <c r="D5" s="38"/>
      <c r="E5" s="39"/>
      <c r="F5" s="38"/>
      <c r="G5" s="38"/>
      <c r="H5" s="33"/>
    </row>
    <row r="6" spans="1:8" s="69" customFormat="1" x14ac:dyDescent="0.2">
      <c r="A6" s="38"/>
      <c r="B6" s="61"/>
      <c r="C6" s="38"/>
      <c r="D6" s="38"/>
      <c r="E6" s="39"/>
      <c r="F6" s="38"/>
      <c r="G6" s="38"/>
      <c r="H6" s="33"/>
    </row>
    <row r="7" spans="1:8" s="69" customFormat="1" x14ac:dyDescent="0.2">
      <c r="A7" s="38"/>
      <c r="B7" s="38"/>
      <c r="C7" s="87" t="s">
        <v>27</v>
      </c>
      <c r="D7" s="87" t="s">
        <v>26</v>
      </c>
      <c r="E7" s="88" t="s">
        <v>25</v>
      </c>
      <c r="F7" s="87" t="s">
        <v>24</v>
      </c>
      <c r="G7" s="38"/>
      <c r="H7" s="33"/>
    </row>
    <row r="8" spans="1:8" s="69" customFormat="1" ht="38.25" x14ac:dyDescent="0.2">
      <c r="A8" s="37">
        <v>1</v>
      </c>
      <c r="B8" s="86" t="s">
        <v>23</v>
      </c>
      <c r="C8" s="67" t="s">
        <v>22</v>
      </c>
      <c r="D8" s="66">
        <v>88</v>
      </c>
      <c r="E8" s="83">
        <v>0</v>
      </c>
      <c r="F8" s="82">
        <f>D8*E8</f>
        <v>0</v>
      </c>
      <c r="G8" s="38"/>
      <c r="H8" s="33"/>
    </row>
    <row r="9" spans="1:8" s="69" customFormat="1" x14ac:dyDescent="0.2">
      <c r="A9" s="38"/>
      <c r="B9" s="74"/>
      <c r="E9" s="74"/>
      <c r="G9" s="38"/>
      <c r="H9" s="33"/>
    </row>
    <row r="10" spans="1:8" s="69" customFormat="1" ht="26.25" customHeight="1" x14ac:dyDescent="0.2">
      <c r="A10" s="37">
        <v>2</v>
      </c>
      <c r="B10" s="86" t="s">
        <v>21</v>
      </c>
      <c r="C10" s="67" t="s">
        <v>19</v>
      </c>
      <c r="D10" s="66">
        <v>2200</v>
      </c>
      <c r="E10" s="83">
        <v>0</v>
      </c>
      <c r="F10" s="82">
        <f>D10*E10</f>
        <v>0</v>
      </c>
      <c r="G10" s="38"/>
      <c r="H10" s="33"/>
    </row>
    <row r="11" spans="1:8" s="69" customFormat="1" x14ac:dyDescent="0.2">
      <c r="A11" s="37"/>
      <c r="B11" s="38"/>
      <c r="E11" s="74"/>
      <c r="G11" s="38"/>
      <c r="H11" s="33"/>
    </row>
    <row r="12" spans="1:8" s="69" customFormat="1" ht="25.5" x14ac:dyDescent="0.2">
      <c r="A12" s="37">
        <v>3</v>
      </c>
      <c r="B12" s="86" t="s">
        <v>20</v>
      </c>
      <c r="C12" s="67" t="s">
        <v>18</v>
      </c>
      <c r="D12" s="66">
        <v>550</v>
      </c>
      <c r="E12" s="83">
        <v>0</v>
      </c>
      <c r="F12" s="82">
        <f>D12*E12</f>
        <v>0</v>
      </c>
      <c r="G12" s="38"/>
      <c r="H12" s="33"/>
    </row>
    <row r="13" spans="1:8" s="69" customFormat="1" x14ac:dyDescent="0.2">
      <c r="A13" s="37"/>
      <c r="B13" s="38"/>
      <c r="E13" s="39"/>
      <c r="G13" s="38"/>
      <c r="H13" s="33"/>
    </row>
    <row r="14" spans="1:8" s="69" customFormat="1" ht="25.5" x14ac:dyDescent="0.2">
      <c r="A14" s="37">
        <v>4</v>
      </c>
      <c r="B14" s="86" t="s">
        <v>44</v>
      </c>
      <c r="C14" s="67" t="s">
        <v>19</v>
      </c>
      <c r="D14" s="66">
        <v>1700</v>
      </c>
      <c r="E14" s="83">
        <v>0</v>
      </c>
      <c r="F14" s="82">
        <f>D14*E14</f>
        <v>0</v>
      </c>
      <c r="G14" s="38"/>
      <c r="H14" s="33"/>
    </row>
    <row r="15" spans="1:8" s="69" customFormat="1" x14ac:dyDescent="0.2">
      <c r="A15" s="37"/>
      <c r="B15" s="38"/>
      <c r="E15" s="83"/>
      <c r="G15" s="38"/>
      <c r="H15" s="33"/>
    </row>
    <row r="16" spans="1:8" s="69" customFormat="1" ht="25.5" x14ac:dyDescent="0.2">
      <c r="A16" s="37">
        <v>5</v>
      </c>
      <c r="B16" s="86" t="s">
        <v>45</v>
      </c>
      <c r="C16" s="67" t="s">
        <v>18</v>
      </c>
      <c r="D16" s="66">
        <v>260</v>
      </c>
      <c r="E16" s="83">
        <v>0</v>
      </c>
      <c r="F16" s="82">
        <f>D16*E16</f>
        <v>0</v>
      </c>
      <c r="G16" s="74"/>
    </row>
    <row r="17" spans="1:13" s="69" customFormat="1" ht="13.5" thickBot="1" x14ac:dyDescent="0.25">
      <c r="A17" s="37"/>
      <c r="B17" s="95"/>
      <c r="C17" s="94"/>
      <c r="D17" s="93"/>
      <c r="E17" s="92"/>
      <c r="F17" s="91"/>
      <c r="G17" s="38"/>
      <c r="H17" s="76"/>
    </row>
    <row r="18" spans="1:13" s="69" customFormat="1" ht="13.5" thickBot="1" x14ac:dyDescent="0.25">
      <c r="A18" s="37"/>
      <c r="B18" s="81" t="s">
        <v>15</v>
      </c>
      <c r="C18" s="80"/>
      <c r="D18" s="79"/>
      <c r="E18" s="78"/>
      <c r="F18" s="77">
        <f>SUM(F8:F16)</f>
        <v>0</v>
      </c>
      <c r="G18" s="38"/>
      <c r="H18" s="76"/>
    </row>
    <row r="19" spans="1:13" s="69" customFormat="1" x14ac:dyDescent="0.2">
      <c r="A19" s="37"/>
      <c r="B19" s="68"/>
      <c r="C19" s="67"/>
      <c r="D19" s="66"/>
      <c r="E19" s="65"/>
      <c r="F19" s="64"/>
      <c r="G19" s="38"/>
      <c r="H19" s="76"/>
    </row>
    <row r="20" spans="1:13" s="69" customFormat="1" x14ac:dyDescent="0.2">
      <c r="A20" s="37"/>
      <c r="B20" s="68"/>
      <c r="C20" s="67"/>
      <c r="D20" s="66"/>
      <c r="E20" s="65"/>
      <c r="F20" s="64"/>
      <c r="G20" s="74"/>
      <c r="H20" s="76"/>
    </row>
    <row r="21" spans="1:13" s="74" customFormat="1" x14ac:dyDescent="0.2">
      <c r="A21" s="56" t="s">
        <v>16</v>
      </c>
      <c r="B21" s="60" t="str">
        <f>'Odseki za asf. po KS'!B20</f>
        <v>JP600891 Predmost - Žabja vas</v>
      </c>
      <c r="C21" s="85"/>
      <c r="D21" s="84"/>
      <c r="E21" s="39"/>
      <c r="F21" s="38"/>
      <c r="G21" s="38"/>
    </row>
    <row r="22" spans="1:13" x14ac:dyDescent="0.2">
      <c r="A22" s="38"/>
      <c r="B22" s="61" t="s">
        <v>77</v>
      </c>
      <c r="C22" s="38"/>
      <c r="D22" s="38"/>
      <c r="E22" s="39"/>
      <c r="F22" s="38"/>
      <c r="G22" s="69"/>
      <c r="H22" s="69"/>
      <c r="I22" s="69"/>
      <c r="J22" s="69"/>
      <c r="K22" s="69"/>
      <c r="L22" s="69"/>
      <c r="M22" s="69"/>
    </row>
    <row r="23" spans="1:13" x14ac:dyDescent="0.2">
      <c r="A23" s="38"/>
      <c r="B23" s="61"/>
      <c r="C23" s="38"/>
      <c r="D23" s="38"/>
      <c r="E23" s="39"/>
      <c r="F23" s="38"/>
      <c r="G23" s="69"/>
      <c r="H23" s="69"/>
      <c r="I23" s="69"/>
      <c r="J23" s="69"/>
      <c r="K23" s="69"/>
      <c r="L23" s="69"/>
      <c r="M23" s="69"/>
    </row>
    <row r="24" spans="1:13" x14ac:dyDescent="0.2">
      <c r="A24" s="38"/>
      <c r="B24" s="38"/>
      <c r="C24" s="87" t="s">
        <v>27</v>
      </c>
      <c r="D24" s="87" t="s">
        <v>26</v>
      </c>
      <c r="E24" s="88" t="s">
        <v>25</v>
      </c>
      <c r="F24" s="87" t="s">
        <v>24</v>
      </c>
      <c r="G24" s="69"/>
      <c r="H24" s="69"/>
      <c r="I24" s="69"/>
      <c r="J24" s="69"/>
      <c r="K24" s="69"/>
      <c r="L24" s="69"/>
      <c r="M24" s="69"/>
    </row>
    <row r="25" spans="1:13" ht="38.25" x14ac:dyDescent="0.2">
      <c r="A25" s="37">
        <v>1</v>
      </c>
      <c r="B25" s="86" t="s">
        <v>23</v>
      </c>
      <c r="C25" s="67" t="s">
        <v>22</v>
      </c>
      <c r="D25" s="66">
        <v>47</v>
      </c>
      <c r="E25" s="83">
        <v>0</v>
      </c>
      <c r="F25" s="82">
        <f>D25*E25</f>
        <v>0</v>
      </c>
      <c r="G25" s="69"/>
      <c r="H25" s="69"/>
      <c r="I25" s="69"/>
      <c r="J25" s="69"/>
      <c r="K25" s="69"/>
      <c r="L25" s="69"/>
      <c r="M25" s="69"/>
    </row>
    <row r="26" spans="1:13" s="38" customFormat="1" x14ac:dyDescent="0.2">
      <c r="B26" s="74"/>
      <c r="C26" s="69"/>
      <c r="D26" s="74"/>
      <c r="E26" s="74"/>
      <c r="F26" s="69"/>
      <c r="G26" s="74"/>
      <c r="H26" s="74"/>
      <c r="I26" s="74"/>
      <c r="J26" s="74"/>
      <c r="K26" s="74"/>
      <c r="L26" s="74"/>
      <c r="M26" s="74"/>
    </row>
    <row r="27" spans="1:13" s="38" customFormat="1" ht="38.25" x14ac:dyDescent="0.2">
      <c r="A27" s="37">
        <v>2</v>
      </c>
      <c r="B27" s="86" t="s">
        <v>21</v>
      </c>
      <c r="C27" s="67" t="s">
        <v>19</v>
      </c>
      <c r="D27" s="66">
        <v>1170</v>
      </c>
      <c r="E27" s="83">
        <v>0</v>
      </c>
      <c r="F27" s="82">
        <f>D27*E27</f>
        <v>0</v>
      </c>
      <c r="G27" s="74"/>
      <c r="H27" s="74"/>
      <c r="I27" s="74"/>
      <c r="J27" s="74"/>
      <c r="K27" s="74"/>
      <c r="L27" s="74"/>
      <c r="M27" s="74"/>
    </row>
    <row r="28" spans="1:13" s="38" customFormat="1" x14ac:dyDescent="0.2">
      <c r="A28" s="37"/>
      <c r="C28" s="69"/>
      <c r="D28" s="74"/>
      <c r="E28" s="74"/>
      <c r="F28" s="69"/>
      <c r="G28" s="74"/>
      <c r="H28" s="74"/>
      <c r="I28" s="74"/>
      <c r="J28" s="74"/>
      <c r="K28" s="74"/>
      <c r="L28" s="74"/>
      <c r="M28" s="74"/>
    </row>
    <row r="29" spans="1:13" s="38" customFormat="1" ht="25.5" x14ac:dyDescent="0.2">
      <c r="A29" s="37">
        <v>3</v>
      </c>
      <c r="B29" s="86" t="s">
        <v>20</v>
      </c>
      <c r="C29" s="67" t="s">
        <v>18</v>
      </c>
      <c r="D29" s="66">
        <v>260</v>
      </c>
      <c r="E29" s="83">
        <v>0</v>
      </c>
      <c r="F29" s="82">
        <f>D29*E29</f>
        <v>0</v>
      </c>
      <c r="G29" s="74"/>
      <c r="H29" s="74"/>
      <c r="I29" s="74"/>
      <c r="J29" s="74"/>
      <c r="K29" s="74"/>
      <c r="L29" s="74"/>
      <c r="M29" s="74"/>
    </row>
    <row r="30" spans="1:13" s="38" customFormat="1" x14ac:dyDescent="0.2">
      <c r="A30" s="37"/>
      <c r="C30" s="69"/>
      <c r="D30" s="74"/>
      <c r="E30" s="39"/>
      <c r="F30" s="69"/>
      <c r="G30" s="74"/>
      <c r="H30" s="74"/>
      <c r="I30" s="74"/>
      <c r="J30" s="74"/>
    </row>
    <row r="31" spans="1:13" ht="25.5" x14ac:dyDescent="0.2">
      <c r="A31" s="37">
        <v>4</v>
      </c>
      <c r="B31" s="86" t="s">
        <v>44</v>
      </c>
      <c r="C31" s="67" t="s">
        <v>19</v>
      </c>
      <c r="D31" s="66">
        <v>910</v>
      </c>
      <c r="E31" s="83">
        <v>0</v>
      </c>
      <c r="F31" s="82">
        <f>D31*E31</f>
        <v>0</v>
      </c>
      <c r="G31" s="38"/>
      <c r="H31" s="38"/>
    </row>
    <row r="32" spans="1:13" x14ac:dyDescent="0.2">
      <c r="A32" s="37"/>
      <c r="B32" s="38"/>
      <c r="C32" s="69"/>
      <c r="D32" s="74"/>
      <c r="E32" s="83"/>
      <c r="F32" s="69"/>
      <c r="G32" s="38"/>
      <c r="H32" s="38"/>
    </row>
    <row r="33" spans="1:8" ht="25.5" x14ac:dyDescent="0.2">
      <c r="A33" s="37">
        <v>5</v>
      </c>
      <c r="B33" s="86" t="s">
        <v>45</v>
      </c>
      <c r="C33" s="67" t="s">
        <v>18</v>
      </c>
      <c r="D33" s="66">
        <v>260</v>
      </c>
      <c r="E33" s="83">
        <v>0</v>
      </c>
      <c r="F33" s="82">
        <f>D33*E33</f>
        <v>0</v>
      </c>
      <c r="G33" s="38"/>
      <c r="H33" s="38"/>
    </row>
    <row r="34" spans="1:8" ht="13.5" thickBot="1" x14ac:dyDescent="0.25">
      <c r="A34" s="37"/>
      <c r="B34" s="95"/>
      <c r="C34" s="94"/>
      <c r="D34" s="93"/>
      <c r="E34" s="92"/>
      <c r="F34" s="91"/>
      <c r="G34" s="38"/>
      <c r="H34" s="38"/>
    </row>
    <row r="35" spans="1:8" ht="13.5" thickBot="1" x14ac:dyDescent="0.25">
      <c r="A35" s="37"/>
      <c r="B35" s="81" t="s">
        <v>15</v>
      </c>
      <c r="C35" s="80"/>
      <c r="D35" s="79"/>
      <c r="E35" s="78"/>
      <c r="F35" s="77">
        <f>SUM(F25:F33)</f>
        <v>0</v>
      </c>
      <c r="G35" s="38"/>
      <c r="H35" s="38"/>
    </row>
    <row r="36" spans="1:8" x14ac:dyDescent="0.2">
      <c r="A36" s="37"/>
      <c r="B36" s="68"/>
      <c r="C36" s="67"/>
      <c r="D36" s="66"/>
      <c r="E36" s="65"/>
      <c r="F36" s="64"/>
      <c r="G36" s="38"/>
      <c r="H36" s="38"/>
    </row>
    <row r="37" spans="1:8" x14ac:dyDescent="0.2">
      <c r="A37" s="37"/>
      <c r="B37" s="68"/>
      <c r="C37" s="67"/>
      <c r="D37" s="66"/>
      <c r="E37" s="65"/>
      <c r="F37" s="64"/>
      <c r="G37" s="38"/>
      <c r="H37" s="38"/>
    </row>
    <row r="38" spans="1:8" x14ac:dyDescent="0.2">
      <c r="A38" s="56" t="s">
        <v>30</v>
      </c>
      <c r="B38" s="60" t="str">
        <f>'Odseki za asf. po KS'!B21</f>
        <v>LC100091 Gor. vas - Hl. Njive (Dolenja Brda)</v>
      </c>
      <c r="C38" s="85"/>
      <c r="D38" s="84"/>
      <c r="E38" s="39"/>
      <c r="F38" s="38"/>
    </row>
    <row r="39" spans="1:8" x14ac:dyDescent="0.2">
      <c r="A39" s="38"/>
      <c r="B39" s="60" t="s">
        <v>92</v>
      </c>
      <c r="C39" s="38"/>
      <c r="D39" s="38"/>
      <c r="E39" s="39"/>
      <c r="F39" s="38"/>
    </row>
    <row r="40" spans="1:8" x14ac:dyDescent="0.2">
      <c r="A40" s="38"/>
      <c r="B40" s="61"/>
      <c r="C40" s="38"/>
      <c r="D40" s="38"/>
      <c r="E40" s="39"/>
      <c r="F40" s="38"/>
    </row>
    <row r="41" spans="1:8" x14ac:dyDescent="0.2">
      <c r="A41" s="38"/>
      <c r="B41" s="38"/>
      <c r="C41" s="87" t="s">
        <v>27</v>
      </c>
      <c r="D41" s="87" t="s">
        <v>26</v>
      </c>
      <c r="E41" s="88" t="s">
        <v>25</v>
      </c>
      <c r="F41" s="87" t="s">
        <v>24</v>
      </c>
    </row>
    <row r="42" spans="1:8" ht="25.5" x14ac:dyDescent="0.2">
      <c r="A42" s="37">
        <v>1</v>
      </c>
      <c r="B42" s="86" t="s">
        <v>46</v>
      </c>
      <c r="C42" s="67" t="s">
        <v>19</v>
      </c>
      <c r="D42" s="66">
        <v>120</v>
      </c>
      <c r="E42" s="83">
        <v>0</v>
      </c>
      <c r="F42" s="82">
        <f>D42*E42</f>
        <v>0</v>
      </c>
    </row>
    <row r="43" spans="1:8" x14ac:dyDescent="0.2">
      <c r="A43" s="37"/>
      <c r="B43" s="38"/>
      <c r="C43" s="85"/>
      <c r="D43" s="84"/>
      <c r="E43" s="83"/>
      <c r="F43" s="82"/>
    </row>
    <row r="44" spans="1:8" ht="25.5" x14ac:dyDescent="0.2">
      <c r="A44" s="37">
        <v>2</v>
      </c>
      <c r="B44" s="86" t="s">
        <v>45</v>
      </c>
      <c r="C44" s="67" t="s">
        <v>19</v>
      </c>
      <c r="D44" s="66">
        <v>100</v>
      </c>
      <c r="E44" s="83">
        <v>0</v>
      </c>
      <c r="F44" s="82">
        <f>D44*E44</f>
        <v>0</v>
      </c>
    </row>
    <row r="45" spans="1:8" ht="13.5" thickBot="1" x14ac:dyDescent="0.25">
      <c r="A45" s="37"/>
      <c r="B45" s="40"/>
      <c r="C45" s="87"/>
      <c r="D45" s="87"/>
      <c r="E45" s="88"/>
      <c r="F45" s="87"/>
    </row>
    <row r="46" spans="1:8" ht="13.5" thickBot="1" x14ac:dyDescent="0.25">
      <c r="A46" s="37"/>
      <c r="B46" s="81" t="s">
        <v>15</v>
      </c>
      <c r="C46" s="80"/>
      <c r="D46" s="79"/>
      <c r="E46" s="78"/>
      <c r="F46" s="77">
        <f>SUM(F42:F45)</f>
        <v>0</v>
      </c>
    </row>
    <row r="47" spans="1:8" x14ac:dyDescent="0.2">
      <c r="A47" s="41"/>
      <c r="B47" s="40"/>
      <c r="C47" s="38"/>
      <c r="D47" s="38"/>
      <c r="E47" s="39"/>
      <c r="F47" s="38"/>
    </row>
    <row r="48" spans="1:8" x14ac:dyDescent="0.2">
      <c r="A48" s="37"/>
      <c r="B48" s="68"/>
      <c r="C48" s="67"/>
      <c r="D48" s="66"/>
      <c r="E48" s="65"/>
      <c r="F48" s="64"/>
    </row>
    <row r="49" spans="1:6" x14ac:dyDescent="0.2">
      <c r="A49" s="37"/>
      <c r="B49" s="99"/>
      <c r="C49" s="74"/>
      <c r="D49" s="74"/>
      <c r="E49" s="65"/>
      <c r="F49" s="74"/>
    </row>
    <row r="50" spans="1:6" ht="15" x14ac:dyDescent="0.2">
      <c r="A50" s="100"/>
      <c r="B50" s="62" t="s">
        <v>31</v>
      </c>
      <c r="C50" s="59"/>
      <c r="D50" s="58"/>
      <c r="E50" s="57"/>
      <c r="F50" s="55"/>
    </row>
    <row r="51" spans="1:6" ht="15" x14ac:dyDescent="0.2">
      <c r="A51" s="37"/>
      <c r="B51" s="62"/>
      <c r="C51" s="59"/>
      <c r="D51" s="58"/>
      <c r="E51" s="57"/>
      <c r="F51" s="55"/>
    </row>
    <row r="52" spans="1:6" x14ac:dyDescent="0.2">
      <c r="A52" s="56" t="s">
        <v>17</v>
      </c>
      <c r="B52" s="61" t="str">
        <f>B4</f>
        <v>JP601111 Frtunc - Hleviše (Ajnžovc)</v>
      </c>
      <c r="C52" s="59"/>
      <c r="D52" s="58"/>
      <c r="E52" s="57"/>
      <c r="F52" s="55">
        <f>F18</f>
        <v>0</v>
      </c>
    </row>
    <row r="53" spans="1:6" x14ac:dyDescent="0.2">
      <c r="A53" s="56" t="s">
        <v>16</v>
      </c>
      <c r="B53" s="60" t="str">
        <f>B21</f>
        <v>JP600891 Predmost - Žabja vas</v>
      </c>
      <c r="C53" s="59"/>
      <c r="D53" s="58"/>
      <c r="E53" s="57"/>
      <c r="F53" s="55">
        <f>F35</f>
        <v>0</v>
      </c>
    </row>
    <row r="54" spans="1:6" x14ac:dyDescent="0.2">
      <c r="A54" s="56" t="s">
        <v>30</v>
      </c>
      <c r="B54" s="60" t="str">
        <f>B38</f>
        <v>LC100091 Gor. vas - Hl. Njive (Dolenja Brda)</v>
      </c>
      <c r="C54" s="59"/>
      <c r="D54" s="58"/>
      <c r="E54" s="57"/>
      <c r="F54" s="55">
        <f>F46</f>
        <v>0</v>
      </c>
    </row>
    <row r="55" spans="1:6" x14ac:dyDescent="0.2">
      <c r="A55" s="56"/>
      <c r="B55" s="54"/>
      <c r="C55" s="38"/>
      <c r="D55" s="38"/>
      <c r="E55" s="39"/>
      <c r="F55" s="38"/>
    </row>
    <row r="56" spans="1:6" ht="15" thickBot="1" x14ac:dyDescent="0.25">
      <c r="A56" s="38"/>
      <c r="B56" s="46" t="s">
        <v>15</v>
      </c>
      <c r="C56" s="52"/>
      <c r="D56" s="51"/>
      <c r="E56" s="50"/>
      <c r="F56" s="49">
        <f>SUM(F52:F54)</f>
        <v>0</v>
      </c>
    </row>
    <row r="57" spans="1:6" ht="13.5" thickBot="1" x14ac:dyDescent="0.25">
      <c r="A57" s="53"/>
      <c r="B57" s="46" t="s">
        <v>14</v>
      </c>
      <c r="C57" s="45"/>
      <c r="D57" s="44"/>
      <c r="E57" s="43"/>
      <c r="F57" s="42">
        <f>F56*0.22</f>
        <v>0</v>
      </c>
    </row>
    <row r="58" spans="1:6" ht="13.5" thickBot="1" x14ac:dyDescent="0.25">
      <c r="A58" s="48"/>
      <c r="B58" s="46" t="s">
        <v>33</v>
      </c>
      <c r="C58" s="45"/>
      <c r="D58" s="44"/>
      <c r="E58" s="43"/>
      <c r="F58" s="42">
        <f>F56+F57</f>
        <v>0</v>
      </c>
    </row>
    <row r="59" spans="1:6" x14ac:dyDescent="0.2">
      <c r="A59" s="47"/>
      <c r="B59" s="40"/>
      <c r="C59" s="38"/>
      <c r="D59" s="38"/>
      <c r="E59" s="39"/>
      <c r="F59" s="38"/>
    </row>
    <row r="60" spans="1:6" x14ac:dyDescent="0.2">
      <c r="A60" s="41"/>
      <c r="B60" s="40"/>
      <c r="C60" s="38"/>
      <c r="D60" s="38"/>
      <c r="E60" s="39"/>
      <c r="F60" s="38"/>
    </row>
    <row r="61" spans="1:6" x14ac:dyDescent="0.2">
      <c r="A61" s="41"/>
      <c r="B61" s="40"/>
      <c r="C61" s="38"/>
      <c r="D61" s="38"/>
      <c r="E61" s="39"/>
      <c r="F61" s="38"/>
    </row>
    <row r="62" spans="1:6" x14ac:dyDescent="0.2">
      <c r="A62" s="37"/>
      <c r="B62" s="40"/>
      <c r="C62" s="38"/>
      <c r="D62" s="38"/>
      <c r="E62" s="39"/>
      <c r="F62" s="38"/>
    </row>
    <row r="63" spans="1:6" x14ac:dyDescent="0.2">
      <c r="A63" s="37"/>
    </row>
    <row r="64" spans="1:6" x14ac:dyDescent="0.2">
      <c r="A64" s="37"/>
    </row>
    <row r="65" spans="1:1" x14ac:dyDescent="0.2">
      <c r="A65" s="37"/>
    </row>
  </sheetData>
  <pageMargins left="0.75" right="0.75" top="1" bottom="1" header="0" footer="0"/>
  <pageSetup paperSize="9" scale="57" orientation="portrait" r:id="rId1"/>
  <headerFooter alignWithMargins="0"/>
  <rowBreaks count="1" manualBreakCount="1">
    <brk id="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7"/>
  <sheetViews>
    <sheetView view="pageBreakPreview" zoomScaleNormal="100" zoomScaleSheetLayoutView="100" workbookViewId="0"/>
  </sheetViews>
  <sheetFormatPr defaultRowHeight="12.75" x14ac:dyDescent="0.2"/>
  <cols>
    <col min="1" max="1" width="5.140625" style="36" customWidth="1"/>
    <col min="2" max="2" width="41.85546875" style="35" bestFit="1" customWidth="1"/>
    <col min="3" max="3" width="5.5703125" style="33" customWidth="1"/>
    <col min="4" max="4" width="7.28515625" style="33" bestFit="1" customWidth="1"/>
    <col min="5" max="5" width="11.42578125" style="34" bestFit="1" customWidth="1"/>
    <col min="6" max="6" width="12.42578125" style="33" customWidth="1"/>
    <col min="7" max="16384" width="9.140625" style="33"/>
  </cols>
  <sheetData>
    <row r="1" spans="1:8" x14ac:dyDescent="0.2">
      <c r="A1" s="110" t="s">
        <v>49</v>
      </c>
      <c r="B1" s="40"/>
      <c r="C1" s="38"/>
      <c r="D1" s="38"/>
      <c r="E1" s="39"/>
      <c r="F1" s="38"/>
    </row>
    <row r="2" spans="1:8" s="69" customFormat="1" x14ac:dyDescent="0.2">
      <c r="A2" s="38"/>
      <c r="B2" s="60" t="s">
        <v>41</v>
      </c>
      <c r="C2" s="38"/>
      <c r="D2" s="38"/>
      <c r="E2" s="39"/>
      <c r="F2" s="38"/>
      <c r="G2" s="38"/>
      <c r="H2" s="33"/>
    </row>
    <row r="3" spans="1:8" s="69" customFormat="1" x14ac:dyDescent="0.2">
      <c r="A3" s="38"/>
      <c r="B3" s="61"/>
      <c r="C3" s="38"/>
      <c r="D3" s="38"/>
      <c r="E3" s="39"/>
      <c r="F3" s="38"/>
      <c r="G3" s="38"/>
      <c r="H3" s="33"/>
    </row>
    <row r="4" spans="1:8" s="69" customFormat="1" x14ac:dyDescent="0.2">
      <c r="A4" s="56" t="s">
        <v>17</v>
      </c>
      <c r="B4" s="60" t="str">
        <f>'Odseki za asf. po KS'!B22</f>
        <v>JP600051 Laniše . Lisjak (Rupe)</v>
      </c>
      <c r="C4" s="85"/>
      <c r="D4" s="84"/>
      <c r="E4" s="39"/>
      <c r="F4" s="38"/>
      <c r="G4" s="38"/>
      <c r="H4" s="33"/>
    </row>
    <row r="5" spans="1:8" s="69" customFormat="1" x14ac:dyDescent="0.2">
      <c r="A5" s="37"/>
      <c r="B5" s="61" t="s">
        <v>80</v>
      </c>
      <c r="C5" s="90"/>
      <c r="D5" s="89"/>
      <c r="E5" s="39"/>
      <c r="F5" s="85"/>
      <c r="G5" s="38"/>
      <c r="H5" s="33"/>
    </row>
    <row r="6" spans="1:8" s="69" customFormat="1" x14ac:dyDescent="0.2">
      <c r="A6" s="37"/>
      <c r="B6" s="60"/>
      <c r="C6" s="90"/>
      <c r="D6" s="89"/>
      <c r="E6" s="39"/>
      <c r="F6" s="38"/>
      <c r="G6" s="38"/>
      <c r="H6" s="33"/>
    </row>
    <row r="7" spans="1:8" s="69" customFormat="1" x14ac:dyDescent="0.2">
      <c r="A7" s="37"/>
      <c r="B7" s="40"/>
      <c r="C7" s="87" t="s">
        <v>27</v>
      </c>
      <c r="D7" s="87" t="s">
        <v>26</v>
      </c>
      <c r="E7" s="88" t="s">
        <v>25</v>
      </c>
      <c r="F7" s="87" t="s">
        <v>24</v>
      </c>
      <c r="G7" s="38"/>
      <c r="H7" s="33"/>
    </row>
    <row r="8" spans="1:8" s="69" customFormat="1" ht="38.25" x14ac:dyDescent="0.2">
      <c r="A8" s="37">
        <v>1</v>
      </c>
      <c r="B8" s="86" t="s">
        <v>23</v>
      </c>
      <c r="C8" s="67" t="s">
        <v>22</v>
      </c>
      <c r="D8" s="66">
        <v>31</v>
      </c>
      <c r="E8" s="83">
        <v>0</v>
      </c>
      <c r="F8" s="82">
        <f>D8*E8</f>
        <v>0</v>
      </c>
      <c r="G8" s="38"/>
      <c r="H8" s="33"/>
    </row>
    <row r="9" spans="1:8" s="69" customFormat="1" x14ac:dyDescent="0.2">
      <c r="A9" s="38"/>
      <c r="B9" s="74"/>
      <c r="C9" s="74"/>
      <c r="D9" s="74"/>
      <c r="E9" s="74"/>
      <c r="F9" s="74"/>
      <c r="G9" s="38"/>
      <c r="H9" s="33"/>
    </row>
    <row r="10" spans="1:8" s="69" customFormat="1" ht="27.75" customHeight="1" x14ac:dyDescent="0.2">
      <c r="A10" s="37">
        <v>2</v>
      </c>
      <c r="B10" s="86" t="s">
        <v>21</v>
      </c>
      <c r="C10" s="67" t="s">
        <v>19</v>
      </c>
      <c r="D10" s="66">
        <v>756</v>
      </c>
      <c r="E10" s="83">
        <v>0</v>
      </c>
      <c r="F10" s="82">
        <f>D10*E10</f>
        <v>0</v>
      </c>
      <c r="G10" s="74"/>
    </row>
    <row r="11" spans="1:8" s="69" customFormat="1" x14ac:dyDescent="0.2">
      <c r="A11" s="37"/>
      <c r="B11" s="38"/>
      <c r="C11" s="74"/>
      <c r="D11" s="74"/>
      <c r="E11" s="74"/>
      <c r="F11" s="74"/>
      <c r="G11" s="38"/>
      <c r="H11" s="76"/>
    </row>
    <row r="12" spans="1:8" s="69" customFormat="1" ht="25.5" x14ac:dyDescent="0.2">
      <c r="A12" s="37">
        <v>3</v>
      </c>
      <c r="B12" s="86" t="s">
        <v>20</v>
      </c>
      <c r="C12" s="67" t="s">
        <v>18</v>
      </c>
      <c r="D12" s="66">
        <v>180</v>
      </c>
      <c r="E12" s="83">
        <v>0</v>
      </c>
      <c r="F12" s="82">
        <f>D12*E12</f>
        <v>0</v>
      </c>
      <c r="G12" s="38"/>
      <c r="H12" s="76"/>
    </row>
    <row r="13" spans="1:8" s="69" customFormat="1" x14ac:dyDescent="0.2">
      <c r="A13" s="37"/>
      <c r="B13" s="38"/>
      <c r="C13" s="74"/>
      <c r="D13" s="74"/>
      <c r="E13" s="39"/>
      <c r="F13" s="38"/>
      <c r="G13" s="74"/>
      <c r="H13" s="76"/>
    </row>
    <row r="14" spans="1:8" s="69" customFormat="1" ht="25.5" x14ac:dyDescent="0.2">
      <c r="A14" s="37">
        <v>4</v>
      </c>
      <c r="B14" s="86" t="s">
        <v>44</v>
      </c>
      <c r="C14" s="67" t="s">
        <v>19</v>
      </c>
      <c r="D14" s="66">
        <v>576</v>
      </c>
      <c r="E14" s="83">
        <v>0</v>
      </c>
      <c r="F14" s="82">
        <f>D14*E14</f>
        <v>0</v>
      </c>
      <c r="G14" s="74"/>
      <c r="H14" s="76"/>
    </row>
    <row r="15" spans="1:8" s="69" customFormat="1" x14ac:dyDescent="0.2">
      <c r="A15" s="37"/>
      <c r="B15" s="38"/>
      <c r="C15" s="74"/>
      <c r="D15" s="74"/>
      <c r="E15" s="83"/>
      <c r="F15" s="82"/>
      <c r="G15" s="38"/>
      <c r="H15" s="76"/>
    </row>
    <row r="16" spans="1:8" s="69" customFormat="1" ht="25.5" x14ac:dyDescent="0.2">
      <c r="A16" s="37">
        <v>5</v>
      </c>
      <c r="B16" s="86" t="s">
        <v>45</v>
      </c>
      <c r="C16" s="67" t="s">
        <v>18</v>
      </c>
      <c r="D16" s="66">
        <v>180</v>
      </c>
      <c r="E16" s="83">
        <v>0</v>
      </c>
      <c r="F16" s="82">
        <f>D16*E16</f>
        <v>0</v>
      </c>
      <c r="G16" s="38"/>
    </row>
    <row r="17" spans="1:7" s="69" customFormat="1" ht="13.5" thickBot="1" x14ac:dyDescent="0.25">
      <c r="A17" s="38"/>
      <c r="B17" s="40"/>
      <c r="C17" s="85"/>
      <c r="D17" s="84"/>
      <c r="E17" s="83"/>
      <c r="F17" s="82"/>
      <c r="G17" s="38"/>
    </row>
    <row r="18" spans="1:7" s="69" customFormat="1" ht="13.5" thickBot="1" x14ac:dyDescent="0.25">
      <c r="A18" s="37"/>
      <c r="B18" s="81" t="s">
        <v>15</v>
      </c>
      <c r="C18" s="80"/>
      <c r="D18" s="79"/>
      <c r="E18" s="78"/>
      <c r="F18" s="77">
        <f>SUM(F8:F17)</f>
        <v>0</v>
      </c>
      <c r="G18" s="38"/>
    </row>
    <row r="19" spans="1:7" s="69" customFormat="1" x14ac:dyDescent="0.2">
      <c r="A19" s="37"/>
      <c r="B19" s="68"/>
      <c r="C19" s="67"/>
      <c r="D19" s="66"/>
      <c r="E19" s="65"/>
      <c r="F19" s="64"/>
      <c r="G19" s="38"/>
    </row>
    <row r="20" spans="1:7" x14ac:dyDescent="0.2">
      <c r="A20" s="37"/>
      <c r="B20" s="68"/>
      <c r="C20" s="67"/>
      <c r="D20" s="66"/>
      <c r="E20" s="65"/>
      <c r="F20" s="64"/>
    </row>
    <row r="21" spans="1:7" x14ac:dyDescent="0.2">
      <c r="A21" s="56" t="s">
        <v>16</v>
      </c>
      <c r="B21" s="60" t="str">
        <f>'Odseki za asf. po KS'!B23</f>
        <v>JP600011 Grapa - Kalar - Jeram</v>
      </c>
      <c r="C21" s="85"/>
      <c r="D21" s="84"/>
      <c r="E21" s="39"/>
      <c r="F21" s="38"/>
    </row>
    <row r="22" spans="1:7" x14ac:dyDescent="0.2">
      <c r="A22" s="37"/>
      <c r="B22" s="61" t="s">
        <v>81</v>
      </c>
      <c r="C22" s="90"/>
      <c r="D22" s="89"/>
      <c r="E22" s="39"/>
      <c r="F22" s="85"/>
    </row>
    <row r="23" spans="1:7" x14ac:dyDescent="0.2">
      <c r="A23" s="37"/>
      <c r="B23" s="40"/>
      <c r="C23" s="87" t="s">
        <v>27</v>
      </c>
      <c r="D23" s="87" t="s">
        <v>26</v>
      </c>
      <c r="E23" s="88" t="s">
        <v>25</v>
      </c>
      <c r="F23" s="87" t="s">
        <v>24</v>
      </c>
    </row>
    <row r="24" spans="1:7" ht="38.25" x14ac:dyDescent="0.2">
      <c r="A24" s="37">
        <v>1</v>
      </c>
      <c r="B24" s="86" t="s">
        <v>23</v>
      </c>
      <c r="C24" s="67" t="s">
        <v>22</v>
      </c>
      <c r="D24" s="66">
        <v>21</v>
      </c>
      <c r="E24" s="83">
        <v>0</v>
      </c>
      <c r="F24" s="82">
        <f>D24*E24</f>
        <v>0</v>
      </c>
    </row>
    <row r="25" spans="1:7" x14ac:dyDescent="0.2">
      <c r="A25" s="38"/>
      <c r="B25" s="74"/>
      <c r="C25" s="74"/>
      <c r="D25" s="74"/>
      <c r="E25" s="74"/>
      <c r="F25" s="74"/>
    </row>
    <row r="26" spans="1:7" ht="38.25" x14ac:dyDescent="0.2">
      <c r="A26" s="37">
        <v>2</v>
      </c>
      <c r="B26" s="86" t="s">
        <v>21</v>
      </c>
      <c r="C26" s="67" t="s">
        <v>19</v>
      </c>
      <c r="D26" s="66">
        <v>504</v>
      </c>
      <c r="E26" s="83">
        <v>0</v>
      </c>
      <c r="F26" s="82">
        <f>D26*E26</f>
        <v>0</v>
      </c>
    </row>
    <row r="27" spans="1:7" x14ac:dyDescent="0.2">
      <c r="A27" s="37"/>
      <c r="B27" s="38"/>
      <c r="C27" s="74"/>
      <c r="D27" s="74"/>
      <c r="E27" s="74"/>
      <c r="F27" s="74"/>
    </row>
    <row r="28" spans="1:7" ht="25.5" x14ac:dyDescent="0.2">
      <c r="A28" s="37">
        <v>3</v>
      </c>
      <c r="B28" s="86" t="s">
        <v>20</v>
      </c>
      <c r="C28" s="67" t="s">
        <v>18</v>
      </c>
      <c r="D28" s="66">
        <v>120</v>
      </c>
      <c r="E28" s="83">
        <v>0</v>
      </c>
      <c r="F28" s="82">
        <f>D28*E28</f>
        <v>0</v>
      </c>
    </row>
    <row r="29" spans="1:7" x14ac:dyDescent="0.2">
      <c r="A29" s="37"/>
      <c r="B29" s="38"/>
      <c r="C29" s="74"/>
      <c r="D29" s="74"/>
      <c r="E29" s="39"/>
      <c r="F29" s="38"/>
    </row>
    <row r="30" spans="1:7" ht="25.5" x14ac:dyDescent="0.2">
      <c r="A30" s="37">
        <v>4</v>
      </c>
      <c r="B30" s="86" t="s">
        <v>44</v>
      </c>
      <c r="C30" s="67" t="s">
        <v>19</v>
      </c>
      <c r="D30" s="66">
        <v>384</v>
      </c>
      <c r="E30" s="83">
        <v>0</v>
      </c>
      <c r="F30" s="82">
        <f>D30*E30</f>
        <v>0</v>
      </c>
    </row>
    <row r="31" spans="1:7" x14ac:dyDescent="0.2">
      <c r="A31" s="37"/>
      <c r="B31" s="38"/>
      <c r="C31" s="74"/>
      <c r="D31" s="74"/>
      <c r="E31" s="83"/>
      <c r="F31" s="82"/>
    </row>
    <row r="32" spans="1:7" ht="25.5" x14ac:dyDescent="0.2">
      <c r="A32" s="37">
        <v>5</v>
      </c>
      <c r="B32" s="86" t="s">
        <v>45</v>
      </c>
      <c r="C32" s="67" t="s">
        <v>18</v>
      </c>
      <c r="D32" s="66">
        <v>120</v>
      </c>
      <c r="E32" s="83">
        <v>0</v>
      </c>
      <c r="F32" s="82">
        <f>D32*E32</f>
        <v>0</v>
      </c>
    </row>
    <row r="33" spans="1:6" ht="13.5" thickBot="1" x14ac:dyDescent="0.25">
      <c r="A33" s="38"/>
      <c r="B33" s="40"/>
      <c r="C33" s="85"/>
      <c r="D33" s="84"/>
      <c r="E33" s="83"/>
      <c r="F33" s="82"/>
    </row>
    <row r="34" spans="1:6" ht="13.5" thickBot="1" x14ac:dyDescent="0.25">
      <c r="A34" s="37"/>
      <c r="B34" s="81" t="s">
        <v>15</v>
      </c>
      <c r="C34" s="80"/>
      <c r="D34" s="79"/>
      <c r="E34" s="78"/>
      <c r="F34" s="77">
        <f>SUM(F24:F33)</f>
        <v>0</v>
      </c>
    </row>
    <row r="35" spans="1:6" x14ac:dyDescent="0.2">
      <c r="A35" s="37"/>
      <c r="B35" s="68"/>
      <c r="C35" s="67"/>
      <c r="D35" s="66"/>
      <c r="E35" s="65"/>
      <c r="F35" s="64"/>
    </row>
    <row r="36" spans="1:6" x14ac:dyDescent="0.2">
      <c r="A36" s="37"/>
      <c r="B36" s="68"/>
      <c r="C36" s="67"/>
      <c r="D36" s="66"/>
      <c r="E36" s="65"/>
      <c r="F36" s="64"/>
    </row>
    <row r="37" spans="1:6" x14ac:dyDescent="0.2">
      <c r="A37" s="56" t="s">
        <v>30</v>
      </c>
      <c r="B37" s="61" t="str">
        <f>'Odseki za asf. po KS'!B24</f>
        <v>JP Gregorca, Travnik, Likerč, ostale lokacije</v>
      </c>
      <c r="C37" s="85"/>
      <c r="D37" s="84"/>
      <c r="E37" s="39"/>
      <c r="F37" s="38"/>
    </row>
    <row r="38" spans="1:6" x14ac:dyDescent="0.2">
      <c r="A38" s="37"/>
      <c r="B38" s="60" t="s">
        <v>82</v>
      </c>
      <c r="C38" s="90"/>
      <c r="D38" s="89"/>
      <c r="E38" s="39"/>
      <c r="F38" s="38"/>
    </row>
    <row r="39" spans="1:6" x14ac:dyDescent="0.2">
      <c r="A39" s="37"/>
      <c r="B39" s="40"/>
      <c r="C39" s="87" t="s">
        <v>27</v>
      </c>
      <c r="D39" s="87" t="s">
        <v>26</v>
      </c>
      <c r="E39" s="88" t="s">
        <v>25</v>
      </c>
      <c r="F39" s="87" t="s">
        <v>24</v>
      </c>
    </row>
    <row r="40" spans="1:6" ht="25.5" x14ac:dyDescent="0.2">
      <c r="A40" s="37">
        <v>1</v>
      </c>
      <c r="B40" s="86" t="s">
        <v>46</v>
      </c>
      <c r="C40" s="67" t="s">
        <v>19</v>
      </c>
      <c r="D40" s="66">
        <v>40</v>
      </c>
      <c r="E40" s="83">
        <v>0</v>
      </c>
      <c r="F40" s="82">
        <f>D40*E40</f>
        <v>0</v>
      </c>
    </row>
    <row r="41" spans="1:6" x14ac:dyDescent="0.2">
      <c r="A41" s="37"/>
      <c r="B41" s="38"/>
      <c r="C41" s="85"/>
      <c r="D41" s="84"/>
      <c r="E41" s="83"/>
      <c r="F41" s="82"/>
    </row>
    <row r="42" spans="1:6" ht="25.5" x14ac:dyDescent="0.2">
      <c r="A42" s="37">
        <v>2</v>
      </c>
      <c r="B42" s="86" t="s">
        <v>45</v>
      </c>
      <c r="C42" s="67" t="s">
        <v>19</v>
      </c>
      <c r="D42" s="66">
        <v>240</v>
      </c>
      <c r="E42" s="83">
        <v>0</v>
      </c>
      <c r="F42" s="82">
        <f>D42*E42</f>
        <v>0</v>
      </c>
    </row>
    <row r="43" spans="1:6" ht="13.5" thickBot="1" x14ac:dyDescent="0.25">
      <c r="A43" s="37"/>
      <c r="B43" s="97"/>
      <c r="C43" s="94"/>
      <c r="D43" s="93"/>
      <c r="E43" s="92"/>
      <c r="F43" s="92"/>
    </row>
    <row r="44" spans="1:6" ht="13.5" thickBot="1" x14ac:dyDescent="0.25">
      <c r="A44" s="37"/>
      <c r="B44" s="81" t="s">
        <v>15</v>
      </c>
      <c r="C44" s="80"/>
      <c r="D44" s="79"/>
      <c r="E44" s="78"/>
      <c r="F44" s="77">
        <f>SUM(F40:F42)</f>
        <v>0</v>
      </c>
    </row>
    <row r="45" spans="1:6" x14ac:dyDescent="0.2">
      <c r="A45" s="41"/>
      <c r="B45" s="40"/>
      <c r="C45" s="38"/>
      <c r="D45" s="38"/>
      <c r="E45" s="39"/>
      <c r="F45" s="38"/>
    </row>
    <row r="46" spans="1:6" x14ac:dyDescent="0.2">
      <c r="A46" s="37"/>
      <c r="B46" s="40"/>
      <c r="C46" s="38"/>
      <c r="D46" s="38"/>
      <c r="E46" s="39"/>
      <c r="F46" s="38"/>
    </row>
    <row r="47" spans="1:6" x14ac:dyDescent="0.2">
      <c r="A47" s="37"/>
      <c r="B47" s="40"/>
      <c r="C47" s="38"/>
      <c r="D47" s="38"/>
      <c r="E47" s="39"/>
      <c r="F47" s="38"/>
    </row>
    <row r="48" spans="1:6" x14ac:dyDescent="0.2">
      <c r="A48" s="37"/>
    </row>
    <row r="49" spans="1:6" ht="15" x14ac:dyDescent="0.2">
      <c r="A49" s="37"/>
      <c r="B49" s="62" t="s">
        <v>31</v>
      </c>
      <c r="C49" s="59"/>
      <c r="D49" s="58"/>
      <c r="E49" s="57"/>
      <c r="F49" s="55"/>
    </row>
    <row r="50" spans="1:6" ht="15" x14ac:dyDescent="0.2">
      <c r="A50" s="63"/>
      <c r="B50" s="62"/>
      <c r="C50" s="59"/>
      <c r="D50" s="58"/>
      <c r="E50" s="57"/>
      <c r="F50" s="55"/>
    </row>
    <row r="51" spans="1:6" x14ac:dyDescent="0.2">
      <c r="A51" s="56" t="s">
        <v>17</v>
      </c>
      <c r="B51" s="61" t="str">
        <f>B4</f>
        <v>JP600051 Laniše . Lisjak (Rupe)</v>
      </c>
      <c r="C51" s="59"/>
      <c r="D51" s="58"/>
      <c r="E51" s="57"/>
      <c r="F51" s="55">
        <f>F18</f>
        <v>0</v>
      </c>
    </row>
    <row r="52" spans="1:6" x14ac:dyDescent="0.2">
      <c r="A52" s="56" t="s">
        <v>16</v>
      </c>
      <c r="B52" s="61" t="str">
        <f>B21</f>
        <v>JP600011 Grapa - Kalar - Jeram</v>
      </c>
      <c r="C52" s="59"/>
      <c r="D52" s="58"/>
      <c r="E52" s="57"/>
      <c r="F52" s="55">
        <f>F34</f>
        <v>0</v>
      </c>
    </row>
    <row r="53" spans="1:6" x14ac:dyDescent="0.2">
      <c r="A53" s="56" t="s">
        <v>30</v>
      </c>
      <c r="B53" s="60" t="str">
        <f>B37</f>
        <v>JP Gregorca, Travnik, Likerč, ostale lokacije</v>
      </c>
      <c r="C53" s="59"/>
      <c r="D53" s="58"/>
      <c r="E53" s="57"/>
      <c r="F53" s="55">
        <f>F44</f>
        <v>0</v>
      </c>
    </row>
    <row r="54" spans="1:6" x14ac:dyDescent="0.2">
      <c r="A54" s="38"/>
      <c r="B54" s="54"/>
      <c r="C54" s="38"/>
      <c r="D54" s="38"/>
      <c r="E54" s="39"/>
      <c r="F54" s="38"/>
    </row>
    <row r="55" spans="1:6" ht="15" thickBot="1" x14ac:dyDescent="0.25">
      <c r="A55" s="53"/>
      <c r="B55" s="46" t="s">
        <v>15</v>
      </c>
      <c r="C55" s="52"/>
      <c r="D55" s="51"/>
      <c r="E55" s="50"/>
      <c r="F55" s="49">
        <f>SUM(F51:F53)</f>
        <v>0</v>
      </c>
    </row>
    <row r="56" spans="1:6" ht="13.5" thickBot="1" x14ac:dyDescent="0.25">
      <c r="A56" s="48"/>
      <c r="B56" s="46" t="s">
        <v>14</v>
      </c>
      <c r="C56" s="45"/>
      <c r="D56" s="44"/>
      <c r="E56" s="43"/>
      <c r="F56" s="42">
        <f>F55*0.22</f>
        <v>0</v>
      </c>
    </row>
    <row r="57" spans="1:6" ht="13.5" thickBot="1" x14ac:dyDescent="0.25">
      <c r="A57" s="47"/>
      <c r="B57" s="46" t="s">
        <v>40</v>
      </c>
      <c r="C57" s="45"/>
      <c r="D57" s="44"/>
      <c r="E57" s="43"/>
      <c r="F57" s="42">
        <f>F55+F56</f>
        <v>0</v>
      </c>
    </row>
  </sheetData>
  <pageMargins left="0.7" right="0.7" top="0.75" bottom="0.75" header="0.3" footer="0.3"/>
  <pageSetup paperSize="9" scale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6"/>
  <sheetViews>
    <sheetView view="pageBreakPreview" zoomScaleNormal="100" zoomScaleSheetLayoutView="100" workbookViewId="0">
      <selection activeCell="E27" sqref="E27"/>
    </sheetView>
  </sheetViews>
  <sheetFormatPr defaultRowHeight="12.75" x14ac:dyDescent="0.2"/>
  <cols>
    <col min="1" max="1" width="5.140625" style="36" customWidth="1"/>
    <col min="2" max="2" width="41.85546875" style="35" bestFit="1" customWidth="1"/>
    <col min="3" max="3" width="5.5703125" style="33" customWidth="1"/>
    <col min="4" max="4" width="7.28515625" style="33" bestFit="1" customWidth="1"/>
    <col min="5" max="5" width="11.42578125" style="34" bestFit="1" customWidth="1"/>
    <col min="6" max="6" width="12.42578125" style="33" customWidth="1"/>
    <col min="7" max="16384" width="9.140625" style="33"/>
  </cols>
  <sheetData>
    <row r="1" spans="1:8" x14ac:dyDescent="0.2">
      <c r="A1" s="110" t="s">
        <v>49</v>
      </c>
    </row>
    <row r="2" spans="1:8" s="69" customFormat="1" x14ac:dyDescent="0.2">
      <c r="A2" s="38"/>
      <c r="B2" s="61" t="s">
        <v>39</v>
      </c>
      <c r="C2" s="38"/>
      <c r="D2" s="38"/>
      <c r="E2" s="39"/>
      <c r="F2" s="38"/>
      <c r="G2" s="38"/>
      <c r="H2" s="33"/>
    </row>
    <row r="3" spans="1:8" s="69" customFormat="1" x14ac:dyDescent="0.2">
      <c r="A3" s="38"/>
      <c r="B3" s="61"/>
      <c r="C3" s="38"/>
      <c r="D3" s="38"/>
      <c r="E3" s="39"/>
      <c r="F3" s="38"/>
      <c r="G3" s="38"/>
      <c r="H3" s="33"/>
    </row>
    <row r="4" spans="1:8" s="69" customFormat="1" x14ac:dyDescent="0.2">
      <c r="A4" s="56" t="s">
        <v>17</v>
      </c>
      <c r="B4" s="61" t="str">
        <f>'Odseki za asf. po KS'!B25</f>
        <v>JP600243 Lovran - Vic</v>
      </c>
      <c r="C4" s="38"/>
      <c r="D4" s="38"/>
      <c r="E4" s="39"/>
      <c r="F4" s="38"/>
      <c r="G4" s="38"/>
      <c r="H4" s="33"/>
    </row>
    <row r="5" spans="1:8" s="69" customFormat="1" x14ac:dyDescent="0.2">
      <c r="A5" s="38"/>
      <c r="B5" s="61" t="s">
        <v>88</v>
      </c>
      <c r="C5" s="38"/>
      <c r="D5" s="38"/>
      <c r="E5" s="39"/>
      <c r="F5" s="38"/>
      <c r="G5" s="38"/>
      <c r="H5" s="33"/>
    </row>
    <row r="6" spans="1:8" s="69" customFormat="1" x14ac:dyDescent="0.2">
      <c r="A6" s="38"/>
      <c r="B6" s="38"/>
      <c r="C6" s="87" t="s">
        <v>27</v>
      </c>
      <c r="D6" s="87" t="s">
        <v>26</v>
      </c>
      <c r="E6" s="88" t="s">
        <v>25</v>
      </c>
      <c r="F6" s="87" t="s">
        <v>24</v>
      </c>
      <c r="G6" s="38"/>
      <c r="H6" s="33"/>
    </row>
    <row r="7" spans="1:8" s="69" customFormat="1" ht="38.25" x14ac:dyDescent="0.2">
      <c r="A7" s="37">
        <v>1</v>
      </c>
      <c r="B7" s="86" t="s">
        <v>23</v>
      </c>
      <c r="C7" s="67" t="s">
        <v>22</v>
      </c>
      <c r="D7" s="66">
        <v>40</v>
      </c>
      <c r="E7" s="83">
        <v>0</v>
      </c>
      <c r="F7" s="82">
        <f>D7*E7</f>
        <v>0</v>
      </c>
      <c r="G7" s="38"/>
      <c r="H7" s="33"/>
    </row>
    <row r="8" spans="1:8" s="69" customFormat="1" x14ac:dyDescent="0.2">
      <c r="A8" s="38"/>
      <c r="B8" s="74"/>
      <c r="E8" s="74"/>
      <c r="G8" s="38"/>
      <c r="H8" s="33"/>
    </row>
    <row r="9" spans="1:8" s="69" customFormat="1" ht="27.75" customHeight="1" x14ac:dyDescent="0.2">
      <c r="A9" s="37">
        <v>2</v>
      </c>
      <c r="B9" s="86" t="s">
        <v>21</v>
      </c>
      <c r="C9" s="67" t="s">
        <v>19</v>
      </c>
      <c r="D9" s="66">
        <v>1000</v>
      </c>
      <c r="E9" s="83">
        <v>0</v>
      </c>
      <c r="F9" s="82">
        <f>D9*E9</f>
        <v>0</v>
      </c>
      <c r="G9" s="38"/>
      <c r="H9" s="33"/>
    </row>
    <row r="10" spans="1:8" s="69" customFormat="1" x14ac:dyDescent="0.2">
      <c r="A10" s="37"/>
      <c r="B10" s="38"/>
      <c r="E10" s="74"/>
      <c r="G10" s="38"/>
      <c r="H10" s="33"/>
    </row>
    <row r="11" spans="1:8" s="69" customFormat="1" ht="25.5" x14ac:dyDescent="0.2">
      <c r="A11" s="37">
        <v>3</v>
      </c>
      <c r="B11" s="86" t="s">
        <v>20</v>
      </c>
      <c r="C11" s="67" t="s">
        <v>18</v>
      </c>
      <c r="D11" s="66">
        <v>250</v>
      </c>
      <c r="E11" s="83">
        <v>0</v>
      </c>
      <c r="F11" s="82">
        <f>D11*E11</f>
        <v>0</v>
      </c>
      <c r="G11" s="38"/>
      <c r="H11" s="33"/>
    </row>
    <row r="12" spans="1:8" s="69" customFormat="1" x14ac:dyDescent="0.2">
      <c r="A12" s="37"/>
      <c r="B12" s="38"/>
      <c r="E12" s="39"/>
      <c r="G12" s="38"/>
      <c r="H12" s="33"/>
    </row>
    <row r="13" spans="1:8" s="69" customFormat="1" ht="25.5" x14ac:dyDescent="0.2">
      <c r="A13" s="37">
        <v>4</v>
      </c>
      <c r="B13" s="86" t="s">
        <v>44</v>
      </c>
      <c r="C13" s="67" t="s">
        <v>19</v>
      </c>
      <c r="D13" s="66">
        <v>750</v>
      </c>
      <c r="E13" s="83">
        <v>0</v>
      </c>
      <c r="F13" s="82">
        <f>D13*E13</f>
        <v>0</v>
      </c>
      <c r="G13" s="38"/>
      <c r="H13" s="33"/>
    </row>
    <row r="14" spans="1:8" s="69" customFormat="1" x14ac:dyDescent="0.2">
      <c r="A14" s="37"/>
      <c r="B14" s="38"/>
      <c r="E14" s="83"/>
      <c r="G14" s="38"/>
      <c r="H14" s="33"/>
    </row>
    <row r="15" spans="1:8" s="69" customFormat="1" ht="25.5" x14ac:dyDescent="0.2">
      <c r="A15" s="37">
        <v>5</v>
      </c>
      <c r="B15" s="86" t="s">
        <v>45</v>
      </c>
      <c r="C15" s="67" t="s">
        <v>18</v>
      </c>
      <c r="D15" s="66">
        <v>250</v>
      </c>
      <c r="E15" s="83">
        <v>0</v>
      </c>
      <c r="F15" s="82">
        <f>D15*E15</f>
        <v>0</v>
      </c>
      <c r="G15" s="74"/>
    </row>
    <row r="16" spans="1:8" s="69" customFormat="1" ht="13.5" thickBot="1" x14ac:dyDescent="0.25">
      <c r="A16" s="37"/>
      <c r="B16" s="95"/>
      <c r="C16" s="94"/>
      <c r="D16" s="93"/>
      <c r="E16" s="92"/>
      <c r="F16" s="91"/>
      <c r="G16" s="38"/>
      <c r="H16" s="76"/>
    </row>
    <row r="17" spans="1:8" s="69" customFormat="1" ht="13.5" thickBot="1" x14ac:dyDescent="0.25">
      <c r="A17" s="37"/>
      <c r="B17" s="81" t="s">
        <v>15</v>
      </c>
      <c r="C17" s="80"/>
      <c r="D17" s="79"/>
      <c r="E17" s="78"/>
      <c r="F17" s="77">
        <f>SUM(F7:F15)</f>
        <v>0</v>
      </c>
      <c r="G17" s="38"/>
      <c r="H17" s="76"/>
    </row>
    <row r="18" spans="1:8" s="69" customFormat="1" x14ac:dyDescent="0.2">
      <c r="A18" s="37"/>
      <c r="B18" s="68"/>
      <c r="C18" s="67"/>
      <c r="D18" s="66"/>
      <c r="E18" s="65"/>
      <c r="F18" s="64"/>
      <c r="G18" s="38"/>
      <c r="H18" s="76"/>
    </row>
    <row r="19" spans="1:8" s="69" customFormat="1" x14ac:dyDescent="0.2">
      <c r="A19" s="37"/>
      <c r="B19" s="68"/>
      <c r="C19" s="67"/>
      <c r="D19" s="66"/>
      <c r="E19" s="65"/>
      <c r="F19" s="64"/>
      <c r="G19" s="38"/>
      <c r="H19" s="76"/>
    </row>
    <row r="20" spans="1:8" s="69" customFormat="1" x14ac:dyDescent="0.2">
      <c r="A20" s="56" t="s">
        <v>16</v>
      </c>
      <c r="B20" s="61" t="str">
        <f>'Odseki za asf. po KS'!B26</f>
        <v>JP po KS trebija</v>
      </c>
      <c r="C20" s="38"/>
      <c r="D20" s="38"/>
      <c r="E20" s="39"/>
      <c r="F20" s="38"/>
      <c r="G20" s="38"/>
      <c r="H20" s="76"/>
    </row>
    <row r="21" spans="1:8" s="69" customFormat="1" x14ac:dyDescent="0.2">
      <c r="A21" s="38"/>
      <c r="B21" s="60" t="s">
        <v>93</v>
      </c>
      <c r="C21" s="38"/>
      <c r="D21" s="38"/>
      <c r="E21" s="39"/>
      <c r="F21" s="38"/>
      <c r="G21" s="38"/>
      <c r="H21" s="76"/>
    </row>
    <row r="22" spans="1:8" x14ac:dyDescent="0.2">
      <c r="A22" s="38"/>
      <c r="B22" s="38"/>
      <c r="C22" s="87" t="s">
        <v>27</v>
      </c>
      <c r="D22" s="87" t="s">
        <v>26</v>
      </c>
      <c r="E22" s="88" t="s">
        <v>25</v>
      </c>
      <c r="F22" s="87" t="s">
        <v>24</v>
      </c>
    </row>
    <row r="23" spans="1:8" ht="25.5" x14ac:dyDescent="0.2">
      <c r="A23" s="37">
        <v>1</v>
      </c>
      <c r="B23" s="86" t="s">
        <v>20</v>
      </c>
      <c r="C23" s="67" t="s">
        <v>18</v>
      </c>
      <c r="D23" s="66">
        <v>50</v>
      </c>
      <c r="E23" s="83">
        <v>0</v>
      </c>
      <c r="F23" s="82">
        <f>D23*E23</f>
        <v>0</v>
      </c>
    </row>
    <row r="24" spans="1:8" x14ac:dyDescent="0.2">
      <c r="A24" s="37"/>
      <c r="B24" s="38"/>
      <c r="C24" s="69"/>
      <c r="D24" s="69"/>
      <c r="E24" s="39"/>
      <c r="F24" s="69"/>
    </row>
    <row r="25" spans="1:8" ht="25.5" x14ac:dyDescent="0.2">
      <c r="A25" s="37">
        <v>2</v>
      </c>
      <c r="B25" s="86" t="s">
        <v>44</v>
      </c>
      <c r="C25" s="67" t="s">
        <v>19</v>
      </c>
      <c r="D25" s="66">
        <v>50</v>
      </c>
      <c r="E25" s="83">
        <v>0</v>
      </c>
      <c r="F25" s="82">
        <f>D25*E25</f>
        <v>0</v>
      </c>
    </row>
    <row r="26" spans="1:8" x14ac:dyDescent="0.2">
      <c r="A26" s="37"/>
      <c r="B26" s="38"/>
      <c r="C26" s="69"/>
      <c r="D26" s="69"/>
      <c r="E26" s="83"/>
      <c r="F26" s="69"/>
    </row>
    <row r="27" spans="1:8" ht="25.5" x14ac:dyDescent="0.2">
      <c r="A27" s="37">
        <v>3</v>
      </c>
      <c r="B27" s="86" t="s">
        <v>45</v>
      </c>
      <c r="C27" s="67" t="s">
        <v>18</v>
      </c>
      <c r="D27" s="66">
        <v>50</v>
      </c>
      <c r="E27" s="83">
        <v>0</v>
      </c>
      <c r="F27" s="82">
        <f>D27*E27</f>
        <v>0</v>
      </c>
    </row>
    <row r="28" spans="1:8" ht="13.5" thickBot="1" x14ac:dyDescent="0.25">
      <c r="A28" s="37"/>
      <c r="B28" s="95"/>
      <c r="C28" s="94"/>
      <c r="D28" s="93"/>
      <c r="E28" s="92"/>
      <c r="F28" s="91"/>
    </row>
    <row r="29" spans="1:8" ht="13.5" thickBot="1" x14ac:dyDescent="0.25">
      <c r="A29" s="37"/>
      <c r="B29" s="81" t="s">
        <v>15</v>
      </c>
      <c r="C29" s="80"/>
      <c r="D29" s="79"/>
      <c r="E29" s="78"/>
      <c r="F29" s="77">
        <f>SUM(F23:F27)</f>
        <v>0</v>
      </c>
    </row>
    <row r="30" spans="1:8" x14ac:dyDescent="0.2">
      <c r="A30" s="37"/>
      <c r="B30" s="68"/>
      <c r="C30" s="67"/>
      <c r="D30" s="66"/>
      <c r="E30" s="65"/>
      <c r="F30" s="64"/>
    </row>
    <row r="31" spans="1:8" x14ac:dyDescent="0.2">
      <c r="A31" s="37"/>
      <c r="B31" s="68"/>
      <c r="C31" s="67"/>
      <c r="D31" s="66"/>
      <c r="E31" s="65"/>
      <c r="F31" s="64"/>
    </row>
    <row r="32" spans="1:8" x14ac:dyDescent="0.2">
      <c r="A32" s="37"/>
      <c r="B32" s="68"/>
      <c r="C32" s="67"/>
      <c r="D32" s="66"/>
      <c r="E32" s="65"/>
      <c r="F32" s="64"/>
    </row>
    <row r="33" spans="1:6" ht="15" x14ac:dyDescent="0.2">
      <c r="A33" s="63"/>
      <c r="B33" s="62" t="s">
        <v>31</v>
      </c>
      <c r="C33" s="59"/>
      <c r="D33" s="58"/>
      <c r="E33" s="57"/>
      <c r="F33" s="55"/>
    </row>
    <row r="34" spans="1:6" ht="15" x14ac:dyDescent="0.2">
      <c r="A34" s="63"/>
      <c r="B34" s="62"/>
      <c r="C34" s="59"/>
      <c r="D34" s="58"/>
      <c r="E34" s="57"/>
      <c r="F34" s="55"/>
    </row>
    <row r="35" spans="1:6" x14ac:dyDescent="0.2">
      <c r="A35" s="56" t="s">
        <v>17</v>
      </c>
      <c r="B35" s="61" t="str">
        <f>B4</f>
        <v>JP600243 Lovran - Vic</v>
      </c>
      <c r="C35" s="59"/>
      <c r="D35" s="58"/>
      <c r="E35" s="57"/>
      <c r="F35" s="55">
        <f>F17</f>
        <v>0</v>
      </c>
    </row>
    <row r="36" spans="1:6" x14ac:dyDescent="0.2">
      <c r="A36" s="56" t="s">
        <v>16</v>
      </c>
      <c r="B36" s="61" t="str">
        <f>B20</f>
        <v>JP po KS trebija</v>
      </c>
      <c r="C36" s="59"/>
      <c r="D36" s="58"/>
      <c r="E36" s="57"/>
      <c r="F36" s="55">
        <f>F29</f>
        <v>0</v>
      </c>
    </row>
    <row r="37" spans="1:6" x14ac:dyDescent="0.2">
      <c r="A37" s="38"/>
      <c r="B37" s="54"/>
      <c r="C37" s="38"/>
      <c r="D37" s="38"/>
      <c r="E37" s="39"/>
      <c r="F37" s="38"/>
    </row>
    <row r="38" spans="1:6" ht="15" thickBot="1" x14ac:dyDescent="0.25">
      <c r="A38" s="53"/>
      <c r="B38" s="46" t="s">
        <v>15</v>
      </c>
      <c r="C38" s="52"/>
      <c r="D38" s="51"/>
      <c r="E38" s="50"/>
      <c r="F38" s="49">
        <f>SUM(F35:F36)</f>
        <v>0</v>
      </c>
    </row>
    <row r="39" spans="1:6" ht="13.5" thickBot="1" x14ac:dyDescent="0.25">
      <c r="A39" s="48"/>
      <c r="B39" s="46" t="s">
        <v>14</v>
      </c>
      <c r="C39" s="45"/>
      <c r="D39" s="44"/>
      <c r="E39" s="43"/>
      <c r="F39" s="42">
        <f>F38*0.22</f>
        <v>0</v>
      </c>
    </row>
    <row r="40" spans="1:6" ht="13.5" thickBot="1" x14ac:dyDescent="0.25">
      <c r="A40" s="47"/>
      <c r="B40" s="46" t="s">
        <v>38</v>
      </c>
      <c r="C40" s="45"/>
      <c r="D40" s="44"/>
      <c r="E40" s="43"/>
      <c r="F40" s="42">
        <f>F38+F39</f>
        <v>0</v>
      </c>
    </row>
    <row r="41" spans="1:6" x14ac:dyDescent="0.2">
      <c r="A41" s="41"/>
      <c r="B41" s="40"/>
      <c r="C41" s="38"/>
      <c r="D41" s="38"/>
      <c r="E41" s="39"/>
      <c r="F41" s="38"/>
    </row>
    <row r="42" spans="1:6" x14ac:dyDescent="0.2">
      <c r="A42" s="41"/>
      <c r="B42" s="40"/>
      <c r="C42" s="38"/>
      <c r="D42" s="38"/>
      <c r="E42" s="39"/>
      <c r="F42" s="38"/>
    </row>
    <row r="43" spans="1:6" x14ac:dyDescent="0.2">
      <c r="A43" s="37"/>
      <c r="B43" s="40"/>
      <c r="C43" s="38"/>
      <c r="D43" s="38"/>
      <c r="E43" s="39"/>
      <c r="F43" s="38"/>
    </row>
    <row r="44" spans="1:6" x14ac:dyDescent="0.2">
      <c r="A44" s="37"/>
      <c r="B44" s="40"/>
      <c r="C44" s="38"/>
      <c r="D44" s="38"/>
      <c r="E44" s="39"/>
      <c r="F44" s="38"/>
    </row>
    <row r="45" spans="1:6" x14ac:dyDescent="0.2">
      <c r="A45" s="37"/>
    </row>
    <row r="46" spans="1:6" x14ac:dyDescent="0.2">
      <c r="A46" s="37"/>
    </row>
  </sheetData>
  <pageMargins left="0.7" right="0.7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85"/>
  <sheetViews>
    <sheetView view="pageBreakPreview" zoomScaleNormal="100" zoomScaleSheetLayoutView="100" workbookViewId="0"/>
  </sheetViews>
  <sheetFormatPr defaultRowHeight="12.75" x14ac:dyDescent="0.2"/>
  <cols>
    <col min="1" max="1" width="5.140625" style="36" customWidth="1"/>
    <col min="2" max="2" width="41.85546875" style="35" bestFit="1" customWidth="1"/>
    <col min="3" max="3" width="5.5703125" style="33" customWidth="1"/>
    <col min="4" max="4" width="7.28515625" style="33" bestFit="1" customWidth="1"/>
    <col min="5" max="5" width="11.42578125" style="34" bestFit="1" customWidth="1"/>
    <col min="6" max="6" width="12.42578125" style="33" customWidth="1"/>
    <col min="7" max="16384" width="9.140625" style="33"/>
  </cols>
  <sheetData>
    <row r="1" spans="1:8" x14ac:dyDescent="0.2">
      <c r="A1" s="110" t="s">
        <v>49</v>
      </c>
    </row>
    <row r="2" spans="1:8" s="69" customFormat="1" x14ac:dyDescent="0.2">
      <c r="A2" s="38"/>
      <c r="B2" s="61" t="s">
        <v>37</v>
      </c>
      <c r="C2" s="38"/>
      <c r="D2" s="38"/>
      <c r="E2" s="39"/>
      <c r="F2" s="38"/>
      <c r="G2" s="38"/>
      <c r="H2" s="33"/>
    </row>
    <row r="3" spans="1:8" s="69" customFormat="1" x14ac:dyDescent="0.2">
      <c r="A3" s="38"/>
      <c r="B3" s="61"/>
      <c r="C3" s="38"/>
      <c r="D3" s="38"/>
      <c r="E3" s="39"/>
      <c r="F3" s="38"/>
      <c r="G3" s="38"/>
      <c r="H3" s="33"/>
    </row>
    <row r="4" spans="1:8" s="69" customFormat="1" x14ac:dyDescent="0.2">
      <c r="A4" s="56" t="s">
        <v>17</v>
      </c>
      <c r="B4" s="61" t="str">
        <f>'Odseki za asf. po KS'!B27</f>
        <v>LC100151 Gorenja vas - Goli vrh (Javorč)</v>
      </c>
      <c r="C4" s="38"/>
      <c r="D4" s="38"/>
      <c r="E4" s="39"/>
      <c r="F4" s="38"/>
      <c r="G4" s="38"/>
      <c r="H4" s="33"/>
    </row>
    <row r="5" spans="1:8" s="69" customFormat="1" x14ac:dyDescent="0.2">
      <c r="A5" s="38"/>
      <c r="B5" s="61" t="s">
        <v>84</v>
      </c>
      <c r="C5" s="38"/>
      <c r="D5" s="38"/>
      <c r="E5" s="39"/>
      <c r="F5" s="38"/>
      <c r="G5" s="38"/>
      <c r="H5" s="33"/>
    </row>
    <row r="6" spans="1:8" s="69" customFormat="1" x14ac:dyDescent="0.2">
      <c r="A6" s="38"/>
      <c r="B6" s="61"/>
      <c r="C6" s="38"/>
      <c r="D6" s="38"/>
      <c r="E6" s="39"/>
      <c r="F6" s="38"/>
      <c r="G6" s="38"/>
      <c r="H6" s="33"/>
    </row>
    <row r="7" spans="1:8" s="69" customFormat="1" x14ac:dyDescent="0.2">
      <c r="A7" s="38"/>
      <c r="B7" s="38"/>
      <c r="C7" s="87" t="s">
        <v>27</v>
      </c>
      <c r="D7" s="87" t="s">
        <v>26</v>
      </c>
      <c r="E7" s="88" t="s">
        <v>25</v>
      </c>
      <c r="F7" s="87" t="s">
        <v>24</v>
      </c>
      <c r="G7" s="38"/>
      <c r="H7" s="33"/>
    </row>
    <row r="8" spans="1:8" s="69" customFormat="1" ht="38.25" x14ac:dyDescent="0.2">
      <c r="A8" s="37">
        <v>1</v>
      </c>
      <c r="B8" s="86" t="s">
        <v>23</v>
      </c>
      <c r="C8" s="67" t="s">
        <v>22</v>
      </c>
      <c r="D8" s="66">
        <v>80</v>
      </c>
      <c r="E8" s="83">
        <v>0</v>
      </c>
      <c r="F8" s="82">
        <f>D8*E8</f>
        <v>0</v>
      </c>
      <c r="G8" s="38"/>
      <c r="H8" s="33"/>
    </row>
    <row r="9" spans="1:8" s="69" customFormat="1" x14ac:dyDescent="0.2">
      <c r="A9" s="38"/>
      <c r="B9" s="74"/>
      <c r="E9" s="74"/>
      <c r="G9" s="38"/>
      <c r="H9" s="33"/>
    </row>
    <row r="10" spans="1:8" s="69" customFormat="1" ht="26.25" customHeight="1" x14ac:dyDescent="0.2">
      <c r="A10" s="37">
        <v>2</v>
      </c>
      <c r="B10" s="86" t="s">
        <v>21</v>
      </c>
      <c r="C10" s="67" t="s">
        <v>19</v>
      </c>
      <c r="D10" s="66">
        <v>2000</v>
      </c>
      <c r="E10" s="83">
        <v>0</v>
      </c>
      <c r="F10" s="82">
        <f>D10*E10</f>
        <v>0</v>
      </c>
      <c r="G10" s="38"/>
      <c r="H10" s="33"/>
    </row>
    <row r="11" spans="1:8" s="69" customFormat="1" x14ac:dyDescent="0.2">
      <c r="A11" s="37"/>
      <c r="B11" s="38"/>
      <c r="E11" s="74"/>
      <c r="G11" s="38"/>
      <c r="H11" s="33"/>
    </row>
    <row r="12" spans="1:8" s="69" customFormat="1" ht="25.5" x14ac:dyDescent="0.2">
      <c r="A12" s="37">
        <v>3</v>
      </c>
      <c r="B12" s="86" t="s">
        <v>20</v>
      </c>
      <c r="C12" s="67" t="s">
        <v>18</v>
      </c>
      <c r="D12" s="66">
        <v>400</v>
      </c>
      <c r="E12" s="83">
        <v>0</v>
      </c>
      <c r="F12" s="82">
        <f>D12*E12</f>
        <v>0</v>
      </c>
      <c r="G12" s="38"/>
      <c r="H12" s="33"/>
    </row>
    <row r="13" spans="1:8" s="69" customFormat="1" x14ac:dyDescent="0.2">
      <c r="A13" s="37"/>
      <c r="B13" s="38"/>
      <c r="E13" s="39"/>
      <c r="G13" s="38"/>
      <c r="H13" s="33"/>
    </row>
    <row r="14" spans="1:8" s="69" customFormat="1" ht="25.5" x14ac:dyDescent="0.2">
      <c r="A14" s="37">
        <v>4</v>
      </c>
      <c r="B14" s="86" t="s">
        <v>44</v>
      </c>
      <c r="C14" s="67" t="s">
        <v>19</v>
      </c>
      <c r="D14" s="66">
        <v>1600</v>
      </c>
      <c r="E14" s="83">
        <v>0</v>
      </c>
      <c r="F14" s="82">
        <f>D14*E14</f>
        <v>0</v>
      </c>
      <c r="G14" s="38"/>
      <c r="H14" s="33"/>
    </row>
    <row r="15" spans="1:8" s="69" customFormat="1" x14ac:dyDescent="0.2">
      <c r="A15" s="37"/>
      <c r="B15" s="38"/>
      <c r="E15" s="83"/>
      <c r="G15" s="38"/>
      <c r="H15" s="33"/>
    </row>
    <row r="16" spans="1:8" s="69" customFormat="1" ht="25.5" x14ac:dyDescent="0.2">
      <c r="A16" s="37">
        <v>5</v>
      </c>
      <c r="B16" s="86" t="s">
        <v>45</v>
      </c>
      <c r="C16" s="67" t="s">
        <v>18</v>
      </c>
      <c r="D16" s="66">
        <v>400</v>
      </c>
      <c r="E16" s="83">
        <v>0</v>
      </c>
      <c r="F16" s="82">
        <f>D16*E16</f>
        <v>0</v>
      </c>
      <c r="G16" s="74"/>
    </row>
    <row r="17" spans="1:13" s="69" customFormat="1" ht="13.5" thickBot="1" x14ac:dyDescent="0.25">
      <c r="A17" s="37"/>
      <c r="B17" s="95"/>
      <c r="C17" s="94"/>
      <c r="D17" s="93"/>
      <c r="E17" s="92"/>
      <c r="F17" s="91"/>
      <c r="G17" s="38"/>
      <c r="H17" s="76"/>
    </row>
    <row r="18" spans="1:13" s="69" customFormat="1" ht="13.5" thickBot="1" x14ac:dyDescent="0.25">
      <c r="A18" s="37"/>
      <c r="B18" s="81" t="s">
        <v>15</v>
      </c>
      <c r="C18" s="80"/>
      <c r="D18" s="79"/>
      <c r="E18" s="78"/>
      <c r="F18" s="77">
        <f>SUM(F8:F16)</f>
        <v>0</v>
      </c>
      <c r="G18" s="38"/>
      <c r="H18" s="76"/>
    </row>
    <row r="19" spans="1:13" s="69" customFormat="1" x14ac:dyDescent="0.2">
      <c r="A19" s="37"/>
      <c r="B19" s="68"/>
      <c r="C19" s="67"/>
      <c r="D19" s="66"/>
      <c r="E19" s="65"/>
      <c r="F19" s="64"/>
      <c r="G19" s="74"/>
      <c r="H19" s="76"/>
    </row>
    <row r="20" spans="1:13" s="69" customFormat="1" x14ac:dyDescent="0.2">
      <c r="A20" s="37"/>
      <c r="B20" s="68"/>
      <c r="C20" s="67"/>
      <c r="D20" s="66"/>
      <c r="E20" s="65"/>
      <c r="F20" s="75"/>
      <c r="G20" s="38"/>
      <c r="H20" s="76"/>
    </row>
    <row r="21" spans="1:13" s="69" customFormat="1" x14ac:dyDescent="0.2">
      <c r="A21" s="56" t="s">
        <v>16</v>
      </c>
      <c r="B21" s="60" t="str">
        <f>'Odseki za asf. po KS'!B28</f>
        <v>JP600451 Čabrače - Likar - Zarobar</v>
      </c>
      <c r="C21" s="85"/>
      <c r="D21" s="84"/>
      <c r="E21" s="39"/>
      <c r="F21" s="38"/>
      <c r="G21" s="38"/>
    </row>
    <row r="22" spans="1:13" s="69" customFormat="1" x14ac:dyDescent="0.2">
      <c r="A22" s="37"/>
      <c r="B22" s="61" t="s">
        <v>85</v>
      </c>
      <c r="C22" s="90"/>
      <c r="D22" s="89"/>
      <c r="E22" s="39"/>
      <c r="F22" s="85"/>
      <c r="G22" s="38"/>
    </row>
    <row r="23" spans="1:13" s="69" customFormat="1" x14ac:dyDescent="0.2">
      <c r="A23" s="37"/>
      <c r="B23" s="40"/>
      <c r="C23" s="87" t="s">
        <v>27</v>
      </c>
      <c r="D23" s="87" t="s">
        <v>26</v>
      </c>
      <c r="E23" s="88" t="s">
        <v>25</v>
      </c>
      <c r="F23" s="87" t="s">
        <v>24</v>
      </c>
      <c r="G23" s="38"/>
    </row>
    <row r="24" spans="1:13" s="69" customFormat="1" ht="38.25" x14ac:dyDescent="0.2">
      <c r="A24" s="37">
        <v>1</v>
      </c>
      <c r="B24" s="86" t="s">
        <v>23</v>
      </c>
      <c r="C24" s="67" t="s">
        <v>22</v>
      </c>
      <c r="D24" s="66">
        <v>48</v>
      </c>
      <c r="E24" s="83">
        <v>0</v>
      </c>
      <c r="F24" s="82">
        <f>D24*E24</f>
        <v>0</v>
      </c>
      <c r="G24" s="38"/>
    </row>
    <row r="25" spans="1:13" s="69" customFormat="1" x14ac:dyDescent="0.2">
      <c r="A25" s="38"/>
      <c r="B25" s="74"/>
      <c r="G25" s="38"/>
    </row>
    <row r="26" spans="1:13" s="69" customFormat="1" ht="27" customHeight="1" x14ac:dyDescent="0.2">
      <c r="A26" s="37">
        <v>2</v>
      </c>
      <c r="B26" s="86" t="s">
        <v>21</v>
      </c>
      <c r="C26" s="67" t="s">
        <v>19</v>
      </c>
      <c r="D26" s="66">
        <v>1200</v>
      </c>
      <c r="E26" s="83">
        <v>0</v>
      </c>
      <c r="F26" s="82">
        <f>D26*E26</f>
        <v>0</v>
      </c>
      <c r="G26" s="38"/>
    </row>
    <row r="27" spans="1:13" s="69" customFormat="1" x14ac:dyDescent="0.2">
      <c r="A27" s="37"/>
      <c r="B27" s="38"/>
      <c r="C27" s="85"/>
      <c r="D27" s="84"/>
      <c r="F27" s="38"/>
      <c r="G27" s="38"/>
    </row>
    <row r="28" spans="1:13" s="69" customFormat="1" ht="25.5" x14ac:dyDescent="0.2">
      <c r="A28" s="37">
        <v>3</v>
      </c>
      <c r="B28" s="86" t="s">
        <v>20</v>
      </c>
      <c r="C28" s="67" t="s">
        <v>18</v>
      </c>
      <c r="D28" s="66">
        <v>300</v>
      </c>
      <c r="E28" s="83">
        <v>0</v>
      </c>
      <c r="F28" s="82">
        <f>D28*E28</f>
        <v>0</v>
      </c>
      <c r="G28" s="38"/>
    </row>
    <row r="29" spans="1:13" s="69" customFormat="1" x14ac:dyDescent="0.2">
      <c r="A29" s="37"/>
      <c r="B29" s="38"/>
      <c r="C29" s="85"/>
      <c r="D29" s="84"/>
      <c r="E29" s="39"/>
      <c r="F29" s="82"/>
      <c r="G29" s="74"/>
    </row>
    <row r="30" spans="1:13" s="69" customFormat="1" ht="25.5" x14ac:dyDescent="0.2">
      <c r="A30" s="37">
        <v>4</v>
      </c>
      <c r="B30" s="86" t="s">
        <v>44</v>
      </c>
      <c r="C30" s="67" t="s">
        <v>19</v>
      </c>
      <c r="D30" s="66">
        <v>900</v>
      </c>
      <c r="E30" s="83">
        <v>0</v>
      </c>
      <c r="F30" s="82">
        <f>D30*E30</f>
        <v>0</v>
      </c>
      <c r="G30" s="74"/>
    </row>
    <row r="31" spans="1:13" x14ac:dyDescent="0.2">
      <c r="A31" s="37"/>
      <c r="B31" s="38"/>
      <c r="C31" s="85"/>
      <c r="D31" s="84"/>
      <c r="E31" s="83"/>
      <c r="F31" s="82"/>
      <c r="G31" s="74"/>
      <c r="H31" s="69"/>
      <c r="I31" s="69"/>
      <c r="J31" s="69"/>
      <c r="K31" s="69"/>
      <c r="L31" s="69"/>
      <c r="M31" s="69"/>
    </row>
    <row r="32" spans="1:13" ht="25.5" x14ac:dyDescent="0.2">
      <c r="A32" s="37">
        <v>5</v>
      </c>
      <c r="B32" s="86" t="s">
        <v>45</v>
      </c>
      <c r="C32" s="67" t="s">
        <v>18</v>
      </c>
      <c r="D32" s="66">
        <v>300</v>
      </c>
      <c r="E32" s="83">
        <v>0</v>
      </c>
      <c r="F32" s="82">
        <f>D32*E32</f>
        <v>0</v>
      </c>
      <c r="G32" s="74"/>
      <c r="H32" s="69"/>
      <c r="I32" s="69"/>
      <c r="J32" s="69"/>
      <c r="K32" s="69"/>
      <c r="L32" s="69"/>
      <c r="M32" s="69"/>
    </row>
    <row r="33" spans="1:13" ht="13.5" thickBot="1" x14ac:dyDescent="0.25">
      <c r="A33" s="33"/>
      <c r="B33" s="40"/>
      <c r="C33" s="85"/>
      <c r="D33" s="84"/>
      <c r="E33" s="83"/>
      <c r="F33" s="82"/>
      <c r="G33" s="74"/>
      <c r="H33" s="69"/>
      <c r="I33" s="69"/>
      <c r="J33" s="69"/>
      <c r="K33" s="69"/>
      <c r="L33" s="69"/>
      <c r="M33" s="69"/>
    </row>
    <row r="34" spans="1:13" s="69" customFormat="1" ht="13.5" thickBot="1" x14ac:dyDescent="0.25">
      <c r="A34" s="37"/>
      <c r="B34" s="81" t="s">
        <v>15</v>
      </c>
      <c r="C34" s="80"/>
      <c r="D34" s="79"/>
      <c r="E34" s="78"/>
      <c r="F34" s="77">
        <f>SUM(F24:F33)</f>
        <v>0</v>
      </c>
      <c r="G34" s="38"/>
      <c r="H34" s="76"/>
    </row>
    <row r="35" spans="1:13" s="69" customFormat="1" x14ac:dyDescent="0.2">
      <c r="A35" s="37"/>
      <c r="B35" s="68"/>
      <c r="C35" s="67"/>
      <c r="D35" s="66"/>
      <c r="E35" s="65"/>
      <c r="F35" s="64"/>
      <c r="G35" s="38"/>
      <c r="H35" s="76"/>
    </row>
    <row r="36" spans="1:13" s="38" customFormat="1" x14ac:dyDescent="0.2">
      <c r="A36" s="100"/>
      <c r="B36" s="99"/>
      <c r="C36" s="74"/>
      <c r="D36" s="74"/>
      <c r="E36" s="65"/>
      <c r="F36" s="74"/>
      <c r="G36" s="74"/>
      <c r="H36" s="74"/>
      <c r="I36" s="74"/>
      <c r="J36" s="74"/>
    </row>
    <row r="37" spans="1:13" s="38" customFormat="1" x14ac:dyDescent="0.2">
      <c r="A37" s="56" t="s">
        <v>30</v>
      </c>
      <c r="B37" s="60" t="str">
        <f>'Odseki za asf. po KS'!B29</f>
        <v>JP600451 Debeni - Studor</v>
      </c>
      <c r="C37" s="85"/>
      <c r="D37" s="84"/>
      <c r="E37" s="39"/>
      <c r="G37" s="74"/>
      <c r="H37" s="55"/>
      <c r="I37" s="74"/>
      <c r="J37" s="74"/>
    </row>
    <row r="38" spans="1:13" s="38" customFormat="1" x14ac:dyDescent="0.2">
      <c r="A38" s="37"/>
      <c r="B38" s="61" t="s">
        <v>85</v>
      </c>
      <c r="C38" s="90"/>
      <c r="D38" s="89"/>
      <c r="E38" s="39"/>
      <c r="G38" s="74"/>
      <c r="H38" s="74"/>
      <c r="I38" s="74"/>
      <c r="J38" s="74"/>
    </row>
    <row r="39" spans="1:13" s="38" customFormat="1" x14ac:dyDescent="0.2">
      <c r="A39" s="37"/>
      <c r="B39" s="40"/>
      <c r="C39" s="87" t="s">
        <v>27</v>
      </c>
      <c r="D39" s="87" t="s">
        <v>26</v>
      </c>
      <c r="E39" s="88" t="s">
        <v>25</v>
      </c>
      <c r="F39" s="87" t="s">
        <v>24</v>
      </c>
      <c r="G39" s="74"/>
      <c r="H39" s="98"/>
      <c r="I39" s="74"/>
      <c r="J39" s="74"/>
    </row>
    <row r="40" spans="1:13" s="38" customFormat="1" ht="38.25" x14ac:dyDescent="0.2">
      <c r="A40" s="37">
        <v>1</v>
      </c>
      <c r="B40" s="86" t="s">
        <v>23</v>
      </c>
      <c r="C40" s="67" t="s">
        <v>22</v>
      </c>
      <c r="D40" s="66">
        <v>48</v>
      </c>
      <c r="E40" s="83">
        <v>0</v>
      </c>
      <c r="F40" s="82">
        <f>D40*E40</f>
        <v>0</v>
      </c>
      <c r="G40" s="74"/>
      <c r="H40" s="98"/>
      <c r="I40" s="74"/>
      <c r="J40" s="74"/>
    </row>
    <row r="41" spans="1:13" x14ac:dyDescent="0.2">
      <c r="A41" s="38"/>
      <c r="B41" s="74"/>
      <c r="C41" s="69"/>
      <c r="D41" s="69"/>
      <c r="E41" s="74"/>
      <c r="F41" s="69"/>
      <c r="G41" s="74"/>
      <c r="H41" s="69"/>
      <c r="I41" s="69"/>
      <c r="J41" s="69"/>
    </row>
    <row r="42" spans="1:13" ht="30" customHeight="1" x14ac:dyDescent="0.2">
      <c r="A42" s="37">
        <v>2</v>
      </c>
      <c r="B42" s="86" t="s">
        <v>21</v>
      </c>
      <c r="C42" s="67" t="s">
        <v>19</v>
      </c>
      <c r="D42" s="66">
        <v>1200</v>
      </c>
      <c r="E42" s="83">
        <v>0</v>
      </c>
      <c r="F42" s="82">
        <f>D42*E42</f>
        <v>0</v>
      </c>
      <c r="G42" s="38"/>
    </row>
    <row r="43" spans="1:13" x14ac:dyDescent="0.2">
      <c r="A43" s="37"/>
      <c r="B43" s="38"/>
      <c r="C43" s="85"/>
      <c r="D43" s="84"/>
      <c r="E43" s="74"/>
      <c r="F43" s="38"/>
      <c r="G43" s="38"/>
    </row>
    <row r="44" spans="1:13" ht="25.5" x14ac:dyDescent="0.2">
      <c r="A44" s="37">
        <v>3</v>
      </c>
      <c r="B44" s="86" t="s">
        <v>20</v>
      </c>
      <c r="C44" s="67" t="s">
        <v>18</v>
      </c>
      <c r="D44" s="66">
        <v>300</v>
      </c>
      <c r="E44" s="83">
        <v>0</v>
      </c>
      <c r="F44" s="82">
        <f>D44*E44</f>
        <v>0</v>
      </c>
      <c r="G44" s="38"/>
    </row>
    <row r="45" spans="1:13" x14ac:dyDescent="0.2">
      <c r="A45" s="37"/>
      <c r="B45" s="38"/>
      <c r="C45" s="85"/>
      <c r="D45" s="84"/>
      <c r="E45" s="39"/>
      <c r="F45" s="82"/>
      <c r="G45" s="38"/>
    </row>
    <row r="46" spans="1:13" ht="25.5" x14ac:dyDescent="0.2">
      <c r="A46" s="37">
        <v>4</v>
      </c>
      <c r="B46" s="86" t="s">
        <v>44</v>
      </c>
      <c r="C46" s="67" t="s">
        <v>19</v>
      </c>
      <c r="D46" s="66">
        <v>900</v>
      </c>
      <c r="E46" s="83">
        <v>0</v>
      </c>
      <c r="F46" s="82">
        <f>D46*E46</f>
        <v>0</v>
      </c>
      <c r="G46" s="38"/>
    </row>
    <row r="47" spans="1:13" x14ac:dyDescent="0.2">
      <c r="A47" s="37"/>
      <c r="B47" s="38"/>
      <c r="C47" s="85"/>
      <c r="D47" s="84"/>
      <c r="E47" s="83"/>
      <c r="F47" s="82"/>
      <c r="G47" s="38"/>
    </row>
    <row r="48" spans="1:13" ht="25.5" x14ac:dyDescent="0.2">
      <c r="A48" s="37">
        <v>5</v>
      </c>
      <c r="B48" s="86" t="s">
        <v>45</v>
      </c>
      <c r="C48" s="67" t="s">
        <v>18</v>
      </c>
      <c r="D48" s="66">
        <v>300</v>
      </c>
      <c r="E48" s="83">
        <v>0</v>
      </c>
      <c r="F48" s="82">
        <f>D48*E48</f>
        <v>0</v>
      </c>
      <c r="G48" s="38"/>
    </row>
    <row r="49" spans="1:7" s="38" customFormat="1" ht="13.5" thickBot="1" x14ac:dyDescent="0.25">
      <c r="A49" s="37"/>
      <c r="B49" s="97"/>
      <c r="C49" s="94"/>
      <c r="D49" s="93"/>
      <c r="E49" s="92"/>
      <c r="F49" s="92"/>
    </row>
    <row r="50" spans="1:7" s="38" customFormat="1" ht="13.5" thickBot="1" x14ac:dyDescent="0.25">
      <c r="A50" s="37"/>
      <c r="B50" s="81" t="s">
        <v>15</v>
      </c>
      <c r="C50" s="80"/>
      <c r="D50" s="79"/>
      <c r="E50" s="78"/>
      <c r="F50" s="77">
        <f>SUM(F40:F48)</f>
        <v>0</v>
      </c>
    </row>
    <row r="51" spans="1:7" s="38" customFormat="1" x14ac:dyDescent="0.2">
      <c r="A51" s="37"/>
      <c r="B51" s="68"/>
      <c r="C51" s="67"/>
      <c r="D51" s="66"/>
      <c r="E51" s="65"/>
      <c r="F51" s="64"/>
    </row>
    <row r="52" spans="1:7" s="38" customFormat="1" x14ac:dyDescent="0.2">
      <c r="A52" s="37"/>
      <c r="B52" s="68"/>
      <c r="C52" s="67"/>
      <c r="D52" s="66"/>
      <c r="E52" s="65"/>
      <c r="F52" s="75"/>
    </row>
    <row r="53" spans="1:7" s="38" customFormat="1" x14ac:dyDescent="0.2">
      <c r="A53" s="100"/>
      <c r="B53" s="99"/>
      <c r="C53" s="74"/>
      <c r="D53" s="74"/>
      <c r="E53" s="65"/>
      <c r="F53" s="74"/>
    </row>
    <row r="54" spans="1:7" x14ac:dyDescent="0.2">
      <c r="A54" s="56" t="s">
        <v>36</v>
      </c>
      <c r="B54" s="60" t="str">
        <f>'Odseki za asf. po KS'!B30</f>
        <v>LC100081 Hotavlje - Malenski vrh</v>
      </c>
      <c r="C54" s="85"/>
      <c r="D54" s="84"/>
      <c r="E54" s="39"/>
      <c r="F54" s="38"/>
      <c r="G54" s="38"/>
    </row>
    <row r="55" spans="1:7" x14ac:dyDescent="0.2">
      <c r="A55" s="37"/>
      <c r="B55" s="61" t="s">
        <v>86</v>
      </c>
      <c r="C55" s="90"/>
      <c r="D55" s="89"/>
      <c r="E55" s="39"/>
      <c r="F55" s="38"/>
      <c r="G55" s="38"/>
    </row>
    <row r="56" spans="1:7" x14ac:dyDescent="0.2">
      <c r="A56" s="37"/>
      <c r="B56" s="40"/>
      <c r="C56" s="87" t="s">
        <v>27</v>
      </c>
      <c r="D56" s="87" t="s">
        <v>26</v>
      </c>
      <c r="E56" s="88" t="s">
        <v>25</v>
      </c>
      <c r="F56" s="87" t="s">
        <v>24</v>
      </c>
      <c r="G56" s="38"/>
    </row>
    <row r="57" spans="1:7" ht="38.25" x14ac:dyDescent="0.2">
      <c r="A57" s="37">
        <v>1</v>
      </c>
      <c r="B57" s="86" t="s">
        <v>23</v>
      </c>
      <c r="C57" s="67" t="s">
        <v>22</v>
      </c>
      <c r="D57" s="66">
        <v>18</v>
      </c>
      <c r="E57" s="83">
        <v>0</v>
      </c>
      <c r="F57" s="82">
        <f>D57*E57</f>
        <v>0</v>
      </c>
      <c r="G57" s="38"/>
    </row>
    <row r="58" spans="1:7" x14ac:dyDescent="0.2">
      <c r="A58" s="38"/>
      <c r="B58" s="74"/>
      <c r="C58" s="69"/>
      <c r="D58" s="69"/>
      <c r="E58" s="74"/>
      <c r="F58" s="69"/>
      <c r="G58" s="38"/>
    </row>
    <row r="59" spans="1:7" ht="29.25" customHeight="1" x14ac:dyDescent="0.2">
      <c r="A59" s="37">
        <v>2</v>
      </c>
      <c r="B59" s="86" t="s">
        <v>21</v>
      </c>
      <c r="C59" s="67" t="s">
        <v>19</v>
      </c>
      <c r="D59" s="66">
        <v>440</v>
      </c>
      <c r="E59" s="83">
        <v>0</v>
      </c>
      <c r="F59" s="82">
        <f>D59*E59</f>
        <v>0</v>
      </c>
      <c r="G59" s="38"/>
    </row>
    <row r="60" spans="1:7" x14ac:dyDescent="0.2">
      <c r="A60" s="37"/>
      <c r="B60" s="38"/>
      <c r="C60" s="85"/>
      <c r="D60" s="84"/>
      <c r="E60" s="74"/>
      <c r="F60" s="38"/>
      <c r="G60" s="38"/>
    </row>
    <row r="61" spans="1:7" ht="25.5" x14ac:dyDescent="0.2">
      <c r="A61" s="37">
        <v>3</v>
      </c>
      <c r="B61" s="86" t="s">
        <v>20</v>
      </c>
      <c r="C61" s="67" t="s">
        <v>18</v>
      </c>
      <c r="D61" s="66">
        <v>80</v>
      </c>
      <c r="E61" s="83">
        <v>0</v>
      </c>
      <c r="F61" s="82">
        <f>D61*E61</f>
        <v>0</v>
      </c>
      <c r="G61" s="38"/>
    </row>
    <row r="62" spans="1:7" s="38" customFormat="1" x14ac:dyDescent="0.2">
      <c r="A62" s="37"/>
      <c r="C62" s="85"/>
      <c r="D62" s="84"/>
      <c r="E62" s="39"/>
      <c r="F62" s="82"/>
    </row>
    <row r="63" spans="1:7" s="38" customFormat="1" ht="25.5" x14ac:dyDescent="0.2">
      <c r="A63" s="37">
        <v>4</v>
      </c>
      <c r="B63" s="86" t="s">
        <v>44</v>
      </c>
      <c r="C63" s="67" t="s">
        <v>19</v>
      </c>
      <c r="D63" s="66">
        <v>400</v>
      </c>
      <c r="E63" s="83">
        <v>0</v>
      </c>
      <c r="F63" s="82">
        <f>D63*E63</f>
        <v>0</v>
      </c>
    </row>
    <row r="64" spans="1:7" s="38" customFormat="1" x14ac:dyDescent="0.2">
      <c r="A64" s="37"/>
      <c r="C64" s="85"/>
      <c r="D64" s="84"/>
      <c r="E64" s="83"/>
      <c r="F64" s="82"/>
    </row>
    <row r="65" spans="1:6" s="38" customFormat="1" ht="25.5" x14ac:dyDescent="0.2">
      <c r="A65" s="37">
        <v>5</v>
      </c>
      <c r="B65" s="86" t="s">
        <v>45</v>
      </c>
      <c r="C65" s="67" t="s">
        <v>18</v>
      </c>
      <c r="D65" s="66">
        <v>80</v>
      </c>
      <c r="E65" s="83">
        <v>0</v>
      </c>
      <c r="F65" s="82">
        <f>D65*E65</f>
        <v>0</v>
      </c>
    </row>
    <row r="66" spans="1:6" ht="13.5" thickBot="1" x14ac:dyDescent="0.25">
      <c r="A66" s="37"/>
      <c r="B66" s="97"/>
      <c r="C66" s="94"/>
      <c r="D66" s="93"/>
      <c r="E66" s="92"/>
      <c r="F66" s="92"/>
    </row>
    <row r="67" spans="1:6" ht="13.5" thickBot="1" x14ac:dyDescent="0.25">
      <c r="A67" s="37"/>
      <c r="B67" s="81" t="s">
        <v>15</v>
      </c>
      <c r="C67" s="80"/>
      <c r="D67" s="79"/>
      <c r="E67" s="78"/>
      <c r="F67" s="77">
        <f>SUM(F57:F65)</f>
        <v>0</v>
      </c>
    </row>
    <row r="68" spans="1:6" x14ac:dyDescent="0.2">
      <c r="A68" s="100"/>
      <c r="B68" s="99"/>
      <c r="C68" s="74"/>
      <c r="D68" s="74"/>
      <c r="E68" s="65"/>
      <c r="F68" s="74"/>
    </row>
    <row r="69" spans="1:6" x14ac:dyDescent="0.2">
      <c r="B69" s="73"/>
      <c r="C69" s="72"/>
      <c r="D69" s="71"/>
      <c r="E69" s="70"/>
      <c r="F69" s="96"/>
    </row>
    <row r="70" spans="1:6" ht="15" x14ac:dyDescent="0.2">
      <c r="A70" s="37"/>
      <c r="B70" s="62" t="s">
        <v>31</v>
      </c>
      <c r="C70" s="59"/>
      <c r="D70" s="58"/>
      <c r="E70" s="57"/>
      <c r="F70" s="55"/>
    </row>
    <row r="71" spans="1:6" ht="15" x14ac:dyDescent="0.2">
      <c r="A71" s="63"/>
      <c r="B71" s="62"/>
      <c r="C71" s="59"/>
      <c r="D71" s="58"/>
      <c r="E71" s="57"/>
      <c r="F71" s="55"/>
    </row>
    <row r="72" spans="1:6" x14ac:dyDescent="0.2">
      <c r="A72" s="56" t="s">
        <v>17</v>
      </c>
      <c r="B72" s="61" t="str">
        <f>'Odseki za asf. po KS'!B27</f>
        <v>LC100151 Gorenja vas - Goli vrh (Javorč)</v>
      </c>
      <c r="C72" s="59"/>
      <c r="D72" s="58"/>
      <c r="E72" s="57"/>
      <c r="F72" s="55">
        <f>F18</f>
        <v>0</v>
      </c>
    </row>
    <row r="73" spans="1:6" x14ac:dyDescent="0.2">
      <c r="A73" s="56" t="s">
        <v>16</v>
      </c>
      <c r="B73" s="60" t="str">
        <f>'Odseki za asf. po KS'!B28</f>
        <v>JP600451 Čabrače - Likar - Zarobar</v>
      </c>
      <c r="C73" s="59"/>
      <c r="D73" s="58"/>
      <c r="E73" s="57"/>
      <c r="F73" s="55">
        <f>F34</f>
        <v>0</v>
      </c>
    </row>
    <row r="74" spans="1:6" x14ac:dyDescent="0.2">
      <c r="A74" s="56" t="s">
        <v>30</v>
      </c>
      <c r="B74" s="60" t="str">
        <f>'Odseki za asf. po KS'!B29</f>
        <v>JP600451 Debeni - Studor</v>
      </c>
      <c r="C74" s="59"/>
      <c r="D74" s="58"/>
      <c r="E74" s="57"/>
      <c r="F74" s="55">
        <f>F50</f>
        <v>0</v>
      </c>
    </row>
    <row r="75" spans="1:6" x14ac:dyDescent="0.2">
      <c r="A75" s="56" t="s">
        <v>36</v>
      </c>
      <c r="B75" s="60" t="str">
        <f>'Odseki za asf. po KS'!B30</f>
        <v>LC100081 Hotavlje - Malenski vrh</v>
      </c>
      <c r="C75" s="103"/>
      <c r="D75" s="102"/>
      <c r="E75" s="101"/>
      <c r="F75" s="55">
        <f>F67</f>
        <v>0</v>
      </c>
    </row>
    <row r="76" spans="1:6" x14ac:dyDescent="0.2">
      <c r="A76" s="38"/>
      <c r="B76" s="54"/>
      <c r="C76" s="38"/>
      <c r="D76" s="38"/>
      <c r="E76" s="39"/>
      <c r="F76" s="38"/>
    </row>
    <row r="77" spans="1:6" ht="15" thickBot="1" x14ac:dyDescent="0.25">
      <c r="A77" s="53"/>
      <c r="B77" s="46" t="s">
        <v>15</v>
      </c>
      <c r="C77" s="52"/>
      <c r="D77" s="51"/>
      <c r="E77" s="50"/>
      <c r="F77" s="49">
        <f>SUM(F72:F75)</f>
        <v>0</v>
      </c>
    </row>
    <row r="78" spans="1:6" ht="13.5" thickBot="1" x14ac:dyDescent="0.25">
      <c r="A78" s="48"/>
      <c r="B78" s="46" t="s">
        <v>14</v>
      </c>
      <c r="C78" s="45"/>
      <c r="D78" s="44"/>
      <c r="E78" s="43"/>
      <c r="F78" s="42">
        <f>F77*0.22</f>
        <v>0</v>
      </c>
    </row>
    <row r="79" spans="1:6" ht="13.5" thickBot="1" x14ac:dyDescent="0.25">
      <c r="A79" s="47"/>
      <c r="B79" s="46" t="s">
        <v>35</v>
      </c>
      <c r="C79" s="45"/>
      <c r="D79" s="44"/>
      <c r="E79" s="43"/>
      <c r="F79" s="42">
        <f>F77+F78</f>
        <v>0</v>
      </c>
    </row>
    <row r="80" spans="1:6" x14ac:dyDescent="0.2">
      <c r="A80" s="41"/>
      <c r="B80" s="40"/>
      <c r="C80" s="38"/>
      <c r="D80" s="38"/>
      <c r="E80" s="39"/>
      <c r="F80" s="38"/>
    </row>
    <row r="81" spans="1:6" x14ac:dyDescent="0.2">
      <c r="A81" s="41"/>
      <c r="B81" s="40"/>
      <c r="C81" s="38"/>
      <c r="D81" s="38"/>
      <c r="E81" s="39"/>
      <c r="F81" s="38"/>
    </row>
    <row r="82" spans="1:6" x14ac:dyDescent="0.2">
      <c r="A82" s="37"/>
      <c r="B82" s="40"/>
      <c r="C82" s="38"/>
      <c r="D82" s="38"/>
      <c r="E82" s="39"/>
      <c r="F82" s="38"/>
    </row>
    <row r="83" spans="1:6" x14ac:dyDescent="0.2">
      <c r="A83" s="37"/>
      <c r="B83" s="40"/>
      <c r="C83" s="38"/>
      <c r="D83" s="38"/>
      <c r="E83" s="39"/>
      <c r="F83" s="38"/>
    </row>
    <row r="84" spans="1:6" x14ac:dyDescent="0.2">
      <c r="A84" s="37"/>
    </row>
    <row r="85" spans="1:6" x14ac:dyDescent="0.2">
      <c r="A85" s="37"/>
    </row>
  </sheetData>
  <pageMargins left="0.59" right="0.75" top="0.56999999999999995" bottom="1" header="0" footer="0"/>
  <pageSetup paperSize="9" scale="71" orientation="portrait" r:id="rId1"/>
  <headerFooter alignWithMargins="0"/>
  <rowBreaks count="2" manualBreakCount="2">
    <brk id="34" max="5" man="1"/>
    <brk id="68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1"/>
  <sheetViews>
    <sheetView view="pageBreakPreview" zoomScaleNormal="100" zoomScaleSheetLayoutView="100" workbookViewId="0"/>
  </sheetViews>
  <sheetFormatPr defaultRowHeight="12.75" x14ac:dyDescent="0.2"/>
  <cols>
    <col min="1" max="1" width="5.140625" style="36" customWidth="1"/>
    <col min="2" max="2" width="41.85546875" style="35" bestFit="1" customWidth="1"/>
    <col min="3" max="3" width="5.5703125" style="33" customWidth="1"/>
    <col min="4" max="4" width="7.5703125" style="33" bestFit="1" customWidth="1"/>
    <col min="5" max="5" width="11.42578125" style="34" bestFit="1" customWidth="1"/>
    <col min="6" max="6" width="12.42578125" style="33" customWidth="1"/>
    <col min="7" max="16384" width="9.140625" style="33"/>
  </cols>
  <sheetData>
    <row r="1" spans="1:8" x14ac:dyDescent="0.2">
      <c r="A1" s="110" t="s">
        <v>49</v>
      </c>
    </row>
    <row r="2" spans="1:8" s="69" customFormat="1" x14ac:dyDescent="0.2">
      <c r="A2" s="38"/>
      <c r="B2" s="61" t="s">
        <v>42</v>
      </c>
      <c r="C2" s="38"/>
      <c r="D2" s="38"/>
      <c r="E2" s="39"/>
      <c r="F2" s="38"/>
      <c r="G2" s="38"/>
      <c r="H2" s="33"/>
    </row>
    <row r="3" spans="1:8" s="69" customFormat="1" x14ac:dyDescent="0.2">
      <c r="A3" s="38"/>
      <c r="B3" s="61"/>
      <c r="C3" s="38"/>
      <c r="D3" s="38"/>
      <c r="E3" s="39"/>
      <c r="F3" s="38"/>
      <c r="G3" s="38"/>
      <c r="H3" s="33"/>
    </row>
    <row r="4" spans="1:8" s="69" customFormat="1" x14ac:dyDescent="0.2">
      <c r="A4" s="56" t="s">
        <v>17</v>
      </c>
      <c r="B4" s="61" t="str">
        <f>'Odseki za asf. po KS'!B31</f>
        <v>JP600243 Lovran - Vic</v>
      </c>
      <c r="C4" s="38"/>
      <c r="D4" s="38"/>
      <c r="E4" s="39"/>
      <c r="F4" s="38"/>
      <c r="G4" s="38"/>
    </row>
    <row r="5" spans="1:8" s="69" customFormat="1" x14ac:dyDescent="0.2">
      <c r="A5" s="38"/>
      <c r="B5" s="61" t="s">
        <v>83</v>
      </c>
      <c r="C5" s="38"/>
      <c r="D5" s="38"/>
      <c r="E5" s="39"/>
      <c r="F5" s="38"/>
      <c r="G5" s="38"/>
    </row>
    <row r="6" spans="1:8" s="69" customFormat="1" x14ac:dyDescent="0.2">
      <c r="A6" s="38"/>
      <c r="B6" s="38"/>
      <c r="C6" s="87" t="s">
        <v>27</v>
      </c>
      <c r="D6" s="87" t="s">
        <v>26</v>
      </c>
      <c r="E6" s="88" t="s">
        <v>25</v>
      </c>
      <c r="F6" s="87" t="s">
        <v>24</v>
      </c>
      <c r="G6" s="38"/>
    </row>
    <row r="7" spans="1:8" s="69" customFormat="1" ht="38.25" x14ac:dyDescent="0.2">
      <c r="A7" s="37">
        <v>1</v>
      </c>
      <c r="B7" s="86" t="s">
        <v>23</v>
      </c>
      <c r="C7" s="67" t="s">
        <v>22</v>
      </c>
      <c r="D7" s="66">
        <v>16</v>
      </c>
      <c r="E7" s="83">
        <v>0</v>
      </c>
      <c r="F7" s="82">
        <f>D7*E7</f>
        <v>0</v>
      </c>
      <c r="G7" s="38"/>
    </row>
    <row r="8" spans="1:8" s="69" customFormat="1" x14ac:dyDescent="0.2">
      <c r="A8" s="38"/>
      <c r="B8" s="74"/>
      <c r="E8" s="74"/>
      <c r="G8" s="38"/>
    </row>
    <row r="9" spans="1:8" s="69" customFormat="1" ht="38.25" x14ac:dyDescent="0.2">
      <c r="A9" s="37">
        <v>2</v>
      </c>
      <c r="B9" s="86" t="s">
        <v>21</v>
      </c>
      <c r="C9" s="67" t="s">
        <v>19</v>
      </c>
      <c r="D9" s="66">
        <v>400</v>
      </c>
      <c r="E9" s="83">
        <v>0</v>
      </c>
      <c r="F9" s="82">
        <f>D9*E9</f>
        <v>0</v>
      </c>
      <c r="G9" s="38"/>
    </row>
    <row r="10" spans="1:8" s="69" customFormat="1" x14ac:dyDescent="0.2">
      <c r="A10" s="37"/>
      <c r="B10" s="38"/>
      <c r="E10" s="74"/>
      <c r="G10" s="38"/>
    </row>
    <row r="11" spans="1:8" s="69" customFormat="1" ht="25.5" x14ac:dyDescent="0.2">
      <c r="A11" s="37">
        <v>3</v>
      </c>
      <c r="B11" s="86" t="s">
        <v>20</v>
      </c>
      <c r="C11" s="67" t="s">
        <v>18</v>
      </c>
      <c r="D11" s="66">
        <v>100</v>
      </c>
      <c r="E11" s="83">
        <v>0</v>
      </c>
      <c r="F11" s="82">
        <f>D11*E11</f>
        <v>0</v>
      </c>
      <c r="G11" s="38"/>
    </row>
    <row r="12" spans="1:8" s="69" customFormat="1" x14ac:dyDescent="0.2">
      <c r="A12" s="37"/>
      <c r="B12" s="38"/>
      <c r="E12" s="39"/>
      <c r="G12" s="38"/>
    </row>
    <row r="13" spans="1:8" s="69" customFormat="1" ht="25.5" x14ac:dyDescent="0.2">
      <c r="A13" s="37">
        <v>4</v>
      </c>
      <c r="B13" s="86" t="s">
        <v>44</v>
      </c>
      <c r="C13" s="67" t="s">
        <v>19</v>
      </c>
      <c r="D13" s="66">
        <v>300</v>
      </c>
      <c r="E13" s="83">
        <v>0</v>
      </c>
      <c r="F13" s="82">
        <f>D13*E13</f>
        <v>0</v>
      </c>
      <c r="G13" s="38"/>
    </row>
    <row r="14" spans="1:8" s="69" customFormat="1" x14ac:dyDescent="0.2">
      <c r="A14" s="37"/>
      <c r="B14" s="38"/>
      <c r="E14" s="83"/>
      <c r="G14" s="38"/>
    </row>
    <row r="15" spans="1:8" s="69" customFormat="1" ht="25.5" x14ac:dyDescent="0.2">
      <c r="A15" s="37">
        <v>5</v>
      </c>
      <c r="B15" s="86" t="s">
        <v>45</v>
      </c>
      <c r="C15" s="67" t="s">
        <v>18</v>
      </c>
      <c r="D15" s="66">
        <v>100</v>
      </c>
      <c r="E15" s="83">
        <v>0</v>
      </c>
      <c r="F15" s="82">
        <f>D15*E15</f>
        <v>0</v>
      </c>
      <c r="G15" s="38"/>
    </row>
    <row r="16" spans="1:8" s="69" customFormat="1" ht="13.5" thickBot="1" x14ac:dyDescent="0.25">
      <c r="A16" s="37"/>
      <c r="B16" s="95"/>
      <c r="C16" s="94"/>
      <c r="D16" s="93"/>
      <c r="E16" s="92"/>
      <c r="F16" s="91"/>
      <c r="G16" s="38"/>
    </row>
    <row r="17" spans="1:7" s="69" customFormat="1" ht="13.5" thickBot="1" x14ac:dyDescent="0.25">
      <c r="A17" s="37"/>
      <c r="B17" s="81" t="s">
        <v>15</v>
      </c>
      <c r="C17" s="80"/>
      <c r="D17" s="79"/>
      <c r="E17" s="78"/>
      <c r="F17" s="77">
        <f>SUM(F7:F15)</f>
        <v>0</v>
      </c>
      <c r="G17" s="38"/>
    </row>
    <row r="18" spans="1:7" s="69" customFormat="1" x14ac:dyDescent="0.2">
      <c r="A18" s="37"/>
      <c r="B18" s="68"/>
      <c r="C18" s="67"/>
      <c r="D18" s="66"/>
      <c r="E18" s="65"/>
      <c r="F18" s="64"/>
      <c r="G18" s="38"/>
    </row>
    <row r="19" spans="1:7" s="69" customFormat="1" x14ac:dyDescent="0.2">
      <c r="A19" s="37"/>
      <c r="B19" s="68"/>
      <c r="C19" s="67"/>
      <c r="D19" s="66"/>
      <c r="E19" s="65"/>
      <c r="F19" s="75"/>
      <c r="G19" s="38"/>
    </row>
    <row r="20" spans="1:7" s="69" customFormat="1" x14ac:dyDescent="0.2">
      <c r="A20" s="56" t="s">
        <v>16</v>
      </c>
      <c r="B20" s="60" t="str">
        <f>'Odseki za asf. po KS'!B32</f>
        <v>JP600851 Drnovškov mlin - Kremenik</v>
      </c>
      <c r="C20" s="85"/>
      <c r="D20" s="84"/>
      <c r="E20" s="39"/>
      <c r="F20" s="38"/>
      <c r="G20" s="38"/>
    </row>
    <row r="21" spans="1:7" s="38" customFormat="1" x14ac:dyDescent="0.2">
      <c r="A21" s="37"/>
      <c r="B21" s="61" t="s">
        <v>89</v>
      </c>
      <c r="C21" s="90"/>
      <c r="D21" s="89"/>
      <c r="E21" s="39"/>
      <c r="F21" s="85"/>
    </row>
    <row r="22" spans="1:7" s="38" customFormat="1" x14ac:dyDescent="0.2">
      <c r="A22" s="37"/>
      <c r="B22" s="40"/>
      <c r="C22" s="87" t="s">
        <v>27</v>
      </c>
      <c r="D22" s="87" t="s">
        <v>26</v>
      </c>
      <c r="E22" s="88" t="s">
        <v>25</v>
      </c>
      <c r="F22" s="87" t="s">
        <v>24</v>
      </c>
    </row>
    <row r="23" spans="1:7" ht="38.25" x14ac:dyDescent="0.2">
      <c r="A23" s="37">
        <v>1</v>
      </c>
      <c r="B23" s="86" t="s">
        <v>23</v>
      </c>
      <c r="C23" s="67" t="s">
        <v>22</v>
      </c>
      <c r="D23" s="66">
        <v>84</v>
      </c>
      <c r="E23" s="83">
        <v>0</v>
      </c>
      <c r="F23" s="82">
        <f>D23*E23</f>
        <v>0</v>
      </c>
    </row>
    <row r="24" spans="1:7" x14ac:dyDescent="0.2">
      <c r="A24" s="38"/>
      <c r="B24" s="74"/>
      <c r="C24" s="69"/>
      <c r="D24" s="69"/>
      <c r="E24" s="69"/>
      <c r="F24" s="69"/>
    </row>
    <row r="25" spans="1:7" ht="38.25" x14ac:dyDescent="0.2">
      <c r="A25" s="37">
        <v>2</v>
      </c>
      <c r="B25" s="86" t="s">
        <v>21</v>
      </c>
      <c r="C25" s="67" t="s">
        <v>19</v>
      </c>
      <c r="D25" s="66">
        <v>2100</v>
      </c>
      <c r="E25" s="83">
        <v>0</v>
      </c>
      <c r="F25" s="82">
        <f>D25*E25</f>
        <v>0</v>
      </c>
    </row>
    <row r="26" spans="1:7" x14ac:dyDescent="0.2">
      <c r="A26" s="37"/>
      <c r="B26" s="38"/>
      <c r="C26" s="85"/>
      <c r="D26" s="84"/>
      <c r="E26" s="69"/>
      <c r="F26" s="38"/>
    </row>
    <row r="27" spans="1:7" ht="25.5" x14ac:dyDescent="0.2">
      <c r="A27" s="37">
        <v>3</v>
      </c>
      <c r="B27" s="86" t="s">
        <v>20</v>
      </c>
      <c r="C27" s="67" t="s">
        <v>18</v>
      </c>
      <c r="D27" s="66">
        <v>420</v>
      </c>
      <c r="E27" s="83">
        <v>0</v>
      </c>
      <c r="F27" s="82">
        <f>D27*E27</f>
        <v>0</v>
      </c>
    </row>
    <row r="28" spans="1:7" x14ac:dyDescent="0.2">
      <c r="A28" s="37"/>
      <c r="B28" s="38"/>
      <c r="C28" s="85"/>
      <c r="D28" s="84"/>
      <c r="E28" s="39"/>
      <c r="F28" s="82"/>
    </row>
    <row r="29" spans="1:7" ht="25.5" x14ac:dyDescent="0.2">
      <c r="A29" s="37">
        <v>4</v>
      </c>
      <c r="B29" s="86" t="s">
        <v>44</v>
      </c>
      <c r="C29" s="67" t="s">
        <v>19</v>
      </c>
      <c r="D29" s="66">
        <v>1680</v>
      </c>
      <c r="E29" s="83">
        <v>0</v>
      </c>
      <c r="F29" s="82">
        <f>D29*E29</f>
        <v>0</v>
      </c>
    </row>
    <row r="30" spans="1:7" x14ac:dyDescent="0.2">
      <c r="A30" s="37"/>
      <c r="B30" s="38"/>
      <c r="C30" s="85"/>
      <c r="D30" s="84"/>
      <c r="E30" s="83"/>
      <c r="F30" s="82"/>
    </row>
    <row r="31" spans="1:7" ht="25.5" x14ac:dyDescent="0.2">
      <c r="A31" s="37">
        <v>5</v>
      </c>
      <c r="B31" s="86" t="s">
        <v>45</v>
      </c>
      <c r="C31" s="67" t="s">
        <v>18</v>
      </c>
      <c r="D31" s="66">
        <v>420</v>
      </c>
      <c r="E31" s="83">
        <v>0</v>
      </c>
      <c r="F31" s="82">
        <f>D31*E31</f>
        <v>0</v>
      </c>
    </row>
    <row r="32" spans="1:7" ht="13.5" thickBot="1" x14ac:dyDescent="0.25">
      <c r="A32" s="33"/>
      <c r="B32" s="40"/>
      <c r="C32" s="85"/>
      <c r="D32" s="84"/>
      <c r="E32" s="83"/>
      <c r="F32" s="82"/>
    </row>
    <row r="33" spans="1:6" ht="13.5" thickBot="1" x14ac:dyDescent="0.25">
      <c r="A33" s="37"/>
      <c r="B33" s="81" t="s">
        <v>15</v>
      </c>
      <c r="C33" s="80"/>
      <c r="D33" s="79"/>
      <c r="E33" s="78"/>
      <c r="F33" s="77">
        <f>SUM(F23:F32)</f>
        <v>0</v>
      </c>
    </row>
    <row r="34" spans="1:6" x14ac:dyDescent="0.2">
      <c r="A34" s="37"/>
      <c r="B34" s="68"/>
      <c r="C34" s="67"/>
      <c r="D34" s="66"/>
      <c r="E34" s="65"/>
      <c r="F34" s="64"/>
    </row>
    <row r="35" spans="1:6" x14ac:dyDescent="0.2">
      <c r="A35" s="100"/>
      <c r="B35" s="99"/>
      <c r="C35" s="74"/>
      <c r="D35" s="74"/>
      <c r="E35" s="65"/>
      <c r="F35" s="74"/>
    </row>
    <row r="36" spans="1:6" x14ac:dyDescent="0.2">
      <c r="A36" s="56" t="s">
        <v>30</v>
      </c>
      <c r="B36" s="60" t="str">
        <f>'Odseki za asf. po KS'!B33</f>
        <v>LC100081 Hotavlje - Malenski vrh + nivojski pločnik</v>
      </c>
      <c r="C36" s="85"/>
      <c r="D36" s="84"/>
      <c r="E36" s="39"/>
      <c r="F36" s="38"/>
    </row>
    <row r="37" spans="1:6" x14ac:dyDescent="0.2">
      <c r="A37" s="37"/>
      <c r="B37" s="61" t="s">
        <v>101</v>
      </c>
      <c r="C37" s="90"/>
      <c r="D37" s="89"/>
      <c r="E37" s="39"/>
      <c r="F37" s="38"/>
    </row>
    <row r="38" spans="1:6" x14ac:dyDescent="0.2">
      <c r="A38" s="37"/>
      <c r="B38" s="40"/>
      <c r="C38" s="87" t="s">
        <v>27</v>
      </c>
      <c r="D38" s="87" t="s">
        <v>26</v>
      </c>
      <c r="E38" s="88" t="s">
        <v>25</v>
      </c>
      <c r="F38" s="87" t="s">
        <v>24</v>
      </c>
    </row>
    <row r="39" spans="1:6" ht="38.25" x14ac:dyDescent="0.2">
      <c r="A39" s="37">
        <v>1</v>
      </c>
      <c r="B39" s="86" t="s">
        <v>23</v>
      </c>
      <c r="C39" s="67" t="s">
        <v>22</v>
      </c>
      <c r="D39" s="66">
        <v>15</v>
      </c>
      <c r="E39" s="83">
        <v>0</v>
      </c>
      <c r="F39" s="82">
        <f>D39*E39</f>
        <v>0</v>
      </c>
    </row>
    <row r="40" spans="1:6" x14ac:dyDescent="0.2">
      <c r="A40" s="38"/>
      <c r="B40" s="74"/>
      <c r="C40" s="69"/>
      <c r="D40" s="69"/>
      <c r="E40" s="74"/>
      <c r="F40" s="69"/>
    </row>
    <row r="41" spans="1:6" ht="30" customHeight="1" x14ac:dyDescent="0.2">
      <c r="A41" s="37">
        <v>2</v>
      </c>
      <c r="B41" s="86" t="s">
        <v>21</v>
      </c>
      <c r="C41" s="67" t="s">
        <v>19</v>
      </c>
      <c r="D41" s="66">
        <v>370</v>
      </c>
      <c r="E41" s="83">
        <v>0</v>
      </c>
      <c r="F41" s="82">
        <f>D41*E41</f>
        <v>0</v>
      </c>
    </row>
    <row r="42" spans="1:6" x14ac:dyDescent="0.2">
      <c r="A42" s="37"/>
      <c r="B42" s="38"/>
      <c r="C42" s="85"/>
      <c r="D42" s="84"/>
      <c r="E42" s="74"/>
      <c r="F42" s="38"/>
    </row>
    <row r="43" spans="1:6" ht="25.5" x14ac:dyDescent="0.2">
      <c r="A43" s="37">
        <v>3</v>
      </c>
      <c r="B43" s="86" t="s">
        <v>20</v>
      </c>
      <c r="C43" s="67" t="s">
        <v>18</v>
      </c>
      <c r="D43" s="66">
        <v>40</v>
      </c>
      <c r="E43" s="83">
        <v>0</v>
      </c>
      <c r="F43" s="82">
        <f>D43*E43</f>
        <v>0</v>
      </c>
    </row>
    <row r="44" spans="1:6" x14ac:dyDescent="0.2">
      <c r="A44" s="37"/>
      <c r="B44" s="38"/>
      <c r="C44" s="85"/>
      <c r="D44" s="84"/>
      <c r="E44" s="39"/>
      <c r="F44" s="82"/>
    </row>
    <row r="45" spans="1:6" ht="25.5" x14ac:dyDescent="0.2">
      <c r="A45" s="37">
        <v>4</v>
      </c>
      <c r="B45" s="86" t="s">
        <v>97</v>
      </c>
      <c r="C45" s="67" t="s">
        <v>19</v>
      </c>
      <c r="D45" s="66">
        <v>344</v>
      </c>
      <c r="E45" s="83">
        <v>0</v>
      </c>
      <c r="F45" s="82">
        <f>D45*E45</f>
        <v>0</v>
      </c>
    </row>
    <row r="46" spans="1:6" x14ac:dyDescent="0.2">
      <c r="A46" s="37"/>
      <c r="B46" s="86"/>
      <c r="C46" s="67"/>
      <c r="D46" s="66"/>
      <c r="E46" s="83"/>
      <c r="F46" s="82"/>
    </row>
    <row r="47" spans="1:6" ht="25.5" x14ac:dyDescent="0.2">
      <c r="A47" s="37">
        <v>5</v>
      </c>
      <c r="B47" s="86" t="s">
        <v>99</v>
      </c>
      <c r="C47" s="67" t="s">
        <v>19</v>
      </c>
      <c r="D47" s="66">
        <v>344</v>
      </c>
      <c r="E47" s="83">
        <v>0</v>
      </c>
      <c r="F47" s="82">
        <f>D47*E47</f>
        <v>0</v>
      </c>
    </row>
    <row r="48" spans="1:6" x14ac:dyDescent="0.2">
      <c r="A48" s="37"/>
      <c r="B48" s="38"/>
      <c r="C48" s="85"/>
      <c r="D48" s="84"/>
      <c r="E48" s="83"/>
      <c r="F48" s="82"/>
    </row>
    <row r="49" spans="1:6" ht="25.5" x14ac:dyDescent="0.2">
      <c r="A49" s="37">
        <v>6</v>
      </c>
      <c r="B49" s="86" t="s">
        <v>98</v>
      </c>
      <c r="C49" s="67" t="s">
        <v>18</v>
      </c>
      <c r="D49" s="66">
        <v>40</v>
      </c>
      <c r="E49" s="83">
        <v>0</v>
      </c>
      <c r="F49" s="82">
        <f>D49*E49</f>
        <v>0</v>
      </c>
    </row>
    <row r="50" spans="1:6" x14ac:dyDescent="0.2">
      <c r="A50" s="37"/>
      <c r="B50" s="86"/>
      <c r="C50" s="67"/>
      <c r="D50" s="66"/>
      <c r="E50" s="83"/>
      <c r="F50" s="82"/>
    </row>
    <row r="51" spans="1:6" ht="25.5" x14ac:dyDescent="0.2">
      <c r="A51" s="37">
        <v>7</v>
      </c>
      <c r="B51" s="86" t="s">
        <v>100</v>
      </c>
      <c r="C51" s="67" t="s">
        <v>18</v>
      </c>
      <c r="D51" s="66">
        <v>40</v>
      </c>
      <c r="E51" s="83">
        <v>0</v>
      </c>
      <c r="F51" s="82">
        <f>D51*E51</f>
        <v>0</v>
      </c>
    </row>
    <row r="52" spans="1:6" ht="13.5" thickBot="1" x14ac:dyDescent="0.25">
      <c r="A52" s="37"/>
      <c r="B52" s="97"/>
      <c r="C52" s="94"/>
      <c r="D52" s="93"/>
      <c r="E52" s="92"/>
      <c r="F52" s="92"/>
    </row>
    <row r="53" spans="1:6" ht="13.5" thickBot="1" x14ac:dyDescent="0.25">
      <c r="A53" s="37"/>
      <c r="B53" s="81" t="s">
        <v>15</v>
      </c>
      <c r="C53" s="80"/>
      <c r="D53" s="79"/>
      <c r="E53" s="78"/>
      <c r="F53" s="77">
        <f>SUM(F39:F51)</f>
        <v>0</v>
      </c>
    </row>
    <row r="54" spans="1:6" x14ac:dyDescent="0.2">
      <c r="A54" s="37"/>
      <c r="B54" s="68"/>
      <c r="C54" s="67"/>
      <c r="D54" s="66"/>
      <c r="E54" s="65"/>
      <c r="F54" s="64"/>
    </row>
    <row r="55" spans="1:6" x14ac:dyDescent="0.2">
      <c r="A55" s="37"/>
      <c r="B55" s="68"/>
      <c r="C55" s="67"/>
      <c r="D55" s="66"/>
      <c r="E55" s="65"/>
      <c r="F55" s="75"/>
    </row>
    <row r="56" spans="1:6" x14ac:dyDescent="0.2">
      <c r="A56" s="56" t="s">
        <v>36</v>
      </c>
      <c r="B56" s="60" t="str">
        <f>'Odseki za asf. po KS'!B34</f>
        <v>JP in LC po območju občine</v>
      </c>
      <c r="C56" s="85"/>
      <c r="D56" s="84"/>
      <c r="E56" s="39"/>
      <c r="F56" s="38"/>
    </row>
    <row r="57" spans="1:6" x14ac:dyDescent="0.2">
      <c r="A57" s="37"/>
      <c r="B57" s="60" t="s">
        <v>90</v>
      </c>
      <c r="C57" s="90"/>
      <c r="D57" s="89"/>
      <c r="E57" s="39"/>
      <c r="F57" s="38"/>
    </row>
    <row r="58" spans="1:6" x14ac:dyDescent="0.2">
      <c r="A58" s="37"/>
      <c r="B58" s="40"/>
      <c r="C58" s="87" t="s">
        <v>27</v>
      </c>
      <c r="D58" s="87" t="s">
        <v>26</v>
      </c>
      <c r="E58" s="88" t="s">
        <v>25</v>
      </c>
      <c r="F58" s="87" t="s">
        <v>24</v>
      </c>
    </row>
    <row r="59" spans="1:6" ht="25.5" x14ac:dyDescent="0.2">
      <c r="A59" s="37">
        <v>1</v>
      </c>
      <c r="B59" s="86" t="s">
        <v>46</v>
      </c>
      <c r="C59" s="67" t="s">
        <v>19</v>
      </c>
      <c r="D59" s="66">
        <v>250</v>
      </c>
      <c r="E59" s="83">
        <v>0</v>
      </c>
      <c r="F59" s="82">
        <f>D59*E59</f>
        <v>0</v>
      </c>
    </row>
    <row r="60" spans="1:6" x14ac:dyDescent="0.2">
      <c r="A60" s="37"/>
      <c r="B60" s="38"/>
      <c r="C60" s="85"/>
      <c r="D60" s="84"/>
      <c r="E60" s="83"/>
      <c r="F60" s="82"/>
    </row>
    <row r="61" spans="1:6" ht="25.5" x14ac:dyDescent="0.2">
      <c r="A61" s="37">
        <v>2</v>
      </c>
      <c r="B61" s="86" t="s">
        <v>47</v>
      </c>
      <c r="C61" s="67" t="s">
        <v>19</v>
      </c>
      <c r="D61" s="66">
        <v>100</v>
      </c>
      <c r="E61" s="83">
        <v>0</v>
      </c>
      <c r="F61" s="82">
        <f>D61*E61</f>
        <v>0</v>
      </c>
    </row>
    <row r="62" spans="1:6" x14ac:dyDescent="0.2">
      <c r="A62" s="37"/>
      <c r="B62" s="40"/>
      <c r="C62" s="87"/>
      <c r="D62" s="87"/>
      <c r="E62" s="88"/>
      <c r="F62" s="87"/>
    </row>
    <row r="63" spans="1:6" ht="25.5" x14ac:dyDescent="0.2">
      <c r="A63" s="37">
        <v>3</v>
      </c>
      <c r="B63" s="86" t="s">
        <v>48</v>
      </c>
      <c r="C63" s="67" t="s">
        <v>19</v>
      </c>
      <c r="D63" s="66">
        <v>100</v>
      </c>
      <c r="E63" s="83">
        <v>0</v>
      </c>
      <c r="F63" s="82">
        <f>D63*E63</f>
        <v>0</v>
      </c>
    </row>
    <row r="64" spans="1:6" x14ac:dyDescent="0.2">
      <c r="A64" s="37"/>
      <c r="B64" s="38"/>
      <c r="C64" s="85"/>
      <c r="D64" s="84"/>
      <c r="E64" s="39"/>
      <c r="F64" s="82"/>
    </row>
    <row r="65" spans="1:6" ht="25.5" x14ac:dyDescent="0.2">
      <c r="A65" s="37">
        <v>4</v>
      </c>
      <c r="B65" s="86" t="s">
        <v>45</v>
      </c>
      <c r="C65" s="67" t="s">
        <v>18</v>
      </c>
      <c r="D65" s="66">
        <v>100</v>
      </c>
      <c r="E65" s="83">
        <v>0</v>
      </c>
      <c r="F65" s="82">
        <f>D65*E65</f>
        <v>0</v>
      </c>
    </row>
    <row r="66" spans="1:6" ht="13.5" thickBot="1" x14ac:dyDescent="0.25">
      <c r="A66" s="37"/>
      <c r="B66" s="97"/>
      <c r="C66" s="94"/>
      <c r="D66" s="93"/>
      <c r="E66" s="92"/>
      <c r="F66" s="92"/>
    </row>
    <row r="67" spans="1:6" ht="13.5" thickBot="1" x14ac:dyDescent="0.25">
      <c r="A67" s="37"/>
      <c r="B67" s="81" t="s">
        <v>15</v>
      </c>
      <c r="C67" s="80"/>
      <c r="D67" s="79"/>
      <c r="E67" s="78"/>
      <c r="F67" s="77">
        <f>SUM(F59:F65)</f>
        <v>0</v>
      </c>
    </row>
    <row r="68" spans="1:6" x14ac:dyDescent="0.2">
      <c r="A68" s="100"/>
      <c r="B68" s="99"/>
      <c r="C68" s="74"/>
      <c r="D68" s="74"/>
      <c r="E68" s="65"/>
      <c r="F68" s="74"/>
    </row>
    <row r="69" spans="1:6" x14ac:dyDescent="0.2">
      <c r="B69" s="73"/>
      <c r="C69" s="72"/>
      <c r="D69" s="71"/>
      <c r="E69" s="70"/>
      <c r="F69" s="96"/>
    </row>
    <row r="70" spans="1:6" ht="15" x14ac:dyDescent="0.2">
      <c r="A70" s="37"/>
      <c r="B70" s="62" t="s">
        <v>31</v>
      </c>
      <c r="C70" s="59"/>
      <c r="D70" s="58"/>
      <c r="E70" s="57"/>
      <c r="F70" s="55"/>
    </row>
    <row r="71" spans="1:6" ht="15" x14ac:dyDescent="0.2">
      <c r="A71" s="63"/>
      <c r="B71" s="62"/>
      <c r="C71" s="59"/>
      <c r="D71" s="58"/>
      <c r="E71" s="57"/>
      <c r="F71" s="55"/>
    </row>
    <row r="72" spans="1:6" x14ac:dyDescent="0.2">
      <c r="A72" s="56" t="s">
        <v>17</v>
      </c>
      <c r="B72" s="61" t="str">
        <f>B4</f>
        <v>JP600243 Lovran - Vic</v>
      </c>
      <c r="C72" s="59"/>
      <c r="D72" s="58"/>
      <c r="E72" s="57"/>
      <c r="F72" s="55">
        <f>F17</f>
        <v>0</v>
      </c>
    </row>
    <row r="73" spans="1:6" x14ac:dyDescent="0.2">
      <c r="A73" s="56" t="s">
        <v>16</v>
      </c>
      <c r="B73" s="60" t="str">
        <f>B20</f>
        <v>JP600851 Drnovškov mlin - Kremenik</v>
      </c>
      <c r="C73" s="59"/>
      <c r="D73" s="58"/>
      <c r="E73" s="57"/>
      <c r="F73" s="55">
        <f>F33</f>
        <v>0</v>
      </c>
    </row>
    <row r="74" spans="1:6" x14ac:dyDescent="0.2">
      <c r="A74" s="56" t="s">
        <v>30</v>
      </c>
      <c r="B74" s="60" t="str">
        <f>B36</f>
        <v>LC100081 Hotavlje - Malenski vrh + nivojski pločnik</v>
      </c>
      <c r="C74" s="59"/>
      <c r="D74" s="58"/>
      <c r="E74" s="57"/>
      <c r="F74" s="55">
        <f>F53</f>
        <v>0</v>
      </c>
    </row>
    <row r="75" spans="1:6" x14ac:dyDescent="0.2">
      <c r="A75" s="56" t="s">
        <v>36</v>
      </c>
      <c r="B75" s="60" t="str">
        <f>B56</f>
        <v>JP in LC po območju občine</v>
      </c>
      <c r="C75" s="103"/>
      <c r="D75" s="102"/>
      <c r="E75" s="101"/>
      <c r="F75" s="55">
        <f>F67</f>
        <v>0</v>
      </c>
    </row>
    <row r="76" spans="1:6" x14ac:dyDescent="0.2">
      <c r="A76" s="38"/>
      <c r="B76" s="54"/>
      <c r="C76" s="38"/>
      <c r="D76" s="38"/>
      <c r="E76" s="39"/>
      <c r="F76" s="38"/>
    </row>
    <row r="77" spans="1:6" ht="15" thickBot="1" x14ac:dyDescent="0.25">
      <c r="A77" s="53"/>
      <c r="B77" s="46" t="s">
        <v>15</v>
      </c>
      <c r="C77" s="52"/>
      <c r="D77" s="51"/>
      <c r="E77" s="50"/>
      <c r="F77" s="49">
        <f>SUM(F72:F75)</f>
        <v>0</v>
      </c>
    </row>
    <row r="78" spans="1:6" ht="13.5" thickBot="1" x14ac:dyDescent="0.25">
      <c r="A78" s="48"/>
      <c r="B78" s="46" t="s">
        <v>14</v>
      </c>
      <c r="C78" s="45"/>
      <c r="D78" s="44"/>
      <c r="E78" s="43"/>
      <c r="F78" s="42">
        <f>F77*0.22</f>
        <v>0</v>
      </c>
    </row>
    <row r="79" spans="1:6" ht="13.5" thickBot="1" x14ac:dyDescent="0.25">
      <c r="A79" s="47"/>
      <c r="B79" s="46" t="s">
        <v>87</v>
      </c>
      <c r="C79" s="45"/>
      <c r="D79" s="44"/>
      <c r="E79" s="43"/>
      <c r="F79" s="42">
        <f>F77+F78</f>
        <v>0</v>
      </c>
    </row>
    <row r="80" spans="1:6" x14ac:dyDescent="0.2">
      <c r="A80" s="41"/>
      <c r="B80" s="40"/>
      <c r="C80" s="38"/>
      <c r="D80" s="38"/>
      <c r="E80" s="39"/>
      <c r="F80" s="38"/>
    </row>
    <row r="81" spans="1:6" x14ac:dyDescent="0.2">
      <c r="A81" s="41"/>
      <c r="B81" s="40"/>
      <c r="C81" s="38"/>
      <c r="D81" s="38"/>
      <c r="E81" s="39"/>
      <c r="F81" s="38"/>
    </row>
  </sheetData>
  <pageMargins left="0.7" right="0.7" top="0.75" bottom="0.75" header="0.3" footer="0.3"/>
  <pageSetup paperSize="9" scale="75" orientation="portrait" r:id="rId1"/>
  <rowBreaks count="2" manualBreakCount="2">
    <brk id="17" max="16383" man="1"/>
    <brk id="3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B97"/>
  <sheetViews>
    <sheetView view="pageBreakPreview" zoomScaleNormal="100" zoomScaleSheetLayoutView="100" workbookViewId="0">
      <selection activeCell="O25" sqref="O25"/>
    </sheetView>
  </sheetViews>
  <sheetFormatPr defaultRowHeight="12.75" x14ac:dyDescent="0.2"/>
  <cols>
    <col min="1" max="16384" width="9.140625" style="104"/>
  </cols>
  <sheetData>
    <row r="3" spans="1:2" ht="20.25" x14ac:dyDescent="0.3">
      <c r="B3" s="108" t="s">
        <v>43</v>
      </c>
    </row>
    <row r="5" spans="1:2" s="106" customFormat="1" x14ac:dyDescent="0.2">
      <c r="A5" s="105"/>
    </row>
    <row r="6" spans="1:2" s="106" customFormat="1" x14ac:dyDescent="0.2">
      <c r="A6" s="105"/>
    </row>
    <row r="7" spans="1:2" s="106" customFormat="1" x14ac:dyDescent="0.2">
      <c r="A7" s="105"/>
    </row>
    <row r="8" spans="1:2" s="106" customFormat="1" x14ac:dyDescent="0.2">
      <c r="A8" s="105"/>
    </row>
    <row r="9" spans="1:2" s="106" customFormat="1" x14ac:dyDescent="0.2">
      <c r="A9" s="105"/>
    </row>
    <row r="10" spans="1:2" s="106" customFormat="1" x14ac:dyDescent="0.2">
      <c r="A10" s="105"/>
    </row>
    <row r="11" spans="1:2" s="106" customFormat="1" x14ac:dyDescent="0.2">
      <c r="A11" s="105"/>
    </row>
    <row r="12" spans="1:2" s="106" customFormat="1" ht="13.5" customHeight="1" x14ac:dyDescent="0.2">
      <c r="A12" s="105"/>
    </row>
    <row r="13" spans="1:2" s="106" customFormat="1" x14ac:dyDescent="0.2">
      <c r="A13" s="105"/>
    </row>
    <row r="14" spans="1:2" s="106" customFormat="1" x14ac:dyDescent="0.2">
      <c r="A14" s="105"/>
    </row>
    <row r="15" spans="1:2" s="106" customFormat="1" x14ac:dyDescent="0.2">
      <c r="A15" s="105"/>
    </row>
    <row r="16" spans="1:2" s="106" customFormat="1" x14ac:dyDescent="0.2">
      <c r="A16" s="105"/>
    </row>
    <row r="17" spans="1:2" s="106" customFormat="1" x14ac:dyDescent="0.2">
      <c r="A17" s="105"/>
    </row>
    <row r="18" spans="1:2" s="106" customFormat="1" x14ac:dyDescent="0.2">
      <c r="A18" s="105"/>
    </row>
    <row r="19" spans="1:2" s="106" customFormat="1" x14ac:dyDescent="0.2">
      <c r="B19" s="104"/>
    </row>
    <row r="20" spans="1:2" s="106" customFormat="1" x14ac:dyDescent="0.2">
      <c r="B20" s="104"/>
    </row>
    <row r="21" spans="1:2" s="106" customFormat="1" x14ac:dyDescent="0.2">
      <c r="B21" s="104"/>
    </row>
    <row r="22" spans="1:2" s="106" customFormat="1" x14ac:dyDescent="0.2">
      <c r="B22" s="104"/>
    </row>
    <row r="23" spans="1:2" s="106" customFormat="1" x14ac:dyDescent="0.2">
      <c r="B23" s="104"/>
    </row>
    <row r="24" spans="1:2" s="106" customFormat="1" x14ac:dyDescent="0.2">
      <c r="B24" s="104"/>
    </row>
    <row r="25" spans="1:2" s="106" customFormat="1" x14ac:dyDescent="0.2">
      <c r="B25" s="104"/>
    </row>
    <row r="26" spans="1:2" s="106" customFormat="1" x14ac:dyDescent="0.2">
      <c r="B26" s="104"/>
    </row>
    <row r="27" spans="1:2" s="106" customFormat="1" ht="13.5" customHeight="1" x14ac:dyDescent="0.2">
      <c r="A27" s="107"/>
      <c r="B27" s="104"/>
    </row>
    <row r="28" spans="1:2" s="106" customFormat="1" x14ac:dyDescent="0.2">
      <c r="A28" s="103"/>
      <c r="B28" s="104"/>
    </row>
    <row r="29" spans="1:2" s="106" customFormat="1" x14ac:dyDescent="0.2"/>
    <row r="30" spans="1:2" s="106" customFormat="1" x14ac:dyDescent="0.2">
      <c r="B30" s="104"/>
    </row>
    <row r="31" spans="1:2" s="106" customFormat="1" x14ac:dyDescent="0.2">
      <c r="B31" s="104"/>
    </row>
    <row r="32" spans="1:2" s="106" customFormat="1" x14ac:dyDescent="0.2">
      <c r="B32" s="104"/>
    </row>
    <row r="33" spans="1:2" s="106" customFormat="1" x14ac:dyDescent="0.2">
      <c r="B33" s="104"/>
    </row>
    <row r="34" spans="1:2" s="106" customFormat="1" x14ac:dyDescent="0.2">
      <c r="A34" s="107"/>
      <c r="B34" s="104"/>
    </row>
    <row r="35" spans="1:2" s="106" customFormat="1" x14ac:dyDescent="0.2">
      <c r="A35" s="107"/>
      <c r="B35" s="104"/>
    </row>
    <row r="36" spans="1:2" s="106" customFormat="1" ht="13.5" customHeight="1" x14ac:dyDescent="0.2">
      <c r="A36" s="107"/>
      <c r="B36" s="104"/>
    </row>
    <row r="37" spans="1:2" s="106" customFormat="1" ht="14.25" customHeight="1" x14ac:dyDescent="0.2">
      <c r="A37" s="107"/>
      <c r="B37" s="104"/>
    </row>
    <row r="38" spans="1:2" s="106" customFormat="1" x14ac:dyDescent="0.2">
      <c r="A38" s="107"/>
      <c r="B38" s="104"/>
    </row>
    <row r="39" spans="1:2" s="106" customFormat="1" x14ac:dyDescent="0.2">
      <c r="A39" s="107"/>
      <c r="B39" s="104"/>
    </row>
    <row r="40" spans="1:2" s="106" customFormat="1" x14ac:dyDescent="0.2">
      <c r="A40" s="107"/>
      <c r="B40" s="104"/>
    </row>
    <row r="41" spans="1:2" s="106" customFormat="1" x14ac:dyDescent="0.2">
      <c r="A41" s="107"/>
      <c r="B41" s="104"/>
    </row>
    <row r="42" spans="1:2" s="106" customFormat="1" x14ac:dyDescent="0.2">
      <c r="A42" s="107"/>
      <c r="B42" s="104"/>
    </row>
    <row r="43" spans="1:2" s="106" customFormat="1" x14ac:dyDescent="0.2">
      <c r="A43" s="105"/>
    </row>
    <row r="44" spans="1:2" s="106" customFormat="1" x14ac:dyDescent="0.2">
      <c r="A44" s="105"/>
    </row>
    <row r="45" spans="1:2" s="106" customFormat="1" x14ac:dyDescent="0.2">
      <c r="A45" s="105"/>
    </row>
    <row r="46" spans="1:2" s="106" customFormat="1" x14ac:dyDescent="0.2">
      <c r="A46" s="105"/>
    </row>
    <row r="47" spans="1:2" s="106" customFormat="1" x14ac:dyDescent="0.2">
      <c r="A47" s="105"/>
    </row>
    <row r="48" spans="1:2" s="106" customFormat="1" x14ac:dyDescent="0.2">
      <c r="A48" s="105"/>
    </row>
    <row r="49" spans="1:2" s="106" customFormat="1" x14ac:dyDescent="0.2">
      <c r="A49" s="107"/>
      <c r="B49" s="104"/>
    </row>
    <row r="50" spans="1:2" s="106" customFormat="1" x14ac:dyDescent="0.2">
      <c r="A50" s="107"/>
      <c r="B50" s="104"/>
    </row>
    <row r="51" spans="1:2" s="106" customFormat="1" x14ac:dyDescent="0.2">
      <c r="A51" s="107"/>
      <c r="B51" s="104"/>
    </row>
    <row r="52" spans="1:2" s="106" customFormat="1" x14ac:dyDescent="0.2">
      <c r="A52" s="107"/>
      <c r="B52" s="104"/>
    </row>
    <row r="53" spans="1:2" s="106" customFormat="1" x14ac:dyDescent="0.2">
      <c r="A53" s="107"/>
      <c r="B53" s="104"/>
    </row>
    <row r="54" spans="1:2" s="106" customFormat="1" x14ac:dyDescent="0.2">
      <c r="A54" s="105"/>
      <c r="B54" s="104"/>
    </row>
    <row r="57" spans="1:2" s="106" customFormat="1" x14ac:dyDescent="0.2">
      <c r="A57" s="105"/>
    </row>
    <row r="58" spans="1:2" s="106" customFormat="1" x14ac:dyDescent="0.2">
      <c r="A58" s="105"/>
    </row>
    <row r="59" spans="1:2" s="106" customFormat="1" x14ac:dyDescent="0.2">
      <c r="A59" s="105"/>
    </row>
    <row r="60" spans="1:2" s="106" customFormat="1" x14ac:dyDescent="0.2">
      <c r="A60" s="105"/>
    </row>
    <row r="61" spans="1:2" s="106" customFormat="1" x14ac:dyDescent="0.2">
      <c r="A61" s="105"/>
    </row>
    <row r="62" spans="1:2" s="106" customFormat="1" x14ac:dyDescent="0.2">
      <c r="A62" s="105"/>
    </row>
    <row r="63" spans="1:2" s="106" customFormat="1" x14ac:dyDescent="0.2">
      <c r="A63" s="105"/>
    </row>
    <row r="64" spans="1:2" s="106" customFormat="1" x14ac:dyDescent="0.2">
      <c r="A64" s="105"/>
    </row>
    <row r="65" spans="1:1" s="106" customFormat="1" x14ac:dyDescent="0.2">
      <c r="A65" s="105"/>
    </row>
    <row r="66" spans="1:1" s="106" customFormat="1" ht="12.75" customHeight="1" x14ac:dyDescent="0.2">
      <c r="A66" s="105"/>
    </row>
    <row r="67" spans="1:1" s="106" customFormat="1" x14ac:dyDescent="0.2">
      <c r="A67" s="105"/>
    </row>
    <row r="68" spans="1:1" s="106" customFormat="1" x14ac:dyDescent="0.2">
      <c r="A68" s="105"/>
    </row>
    <row r="69" spans="1:1" s="106" customFormat="1" x14ac:dyDescent="0.2">
      <c r="A69" s="105"/>
    </row>
    <row r="97" ht="38.25" customHeight="1" x14ac:dyDescent="0.2"/>
  </sheetData>
  <pageMargins left="0.7" right="0.7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9</vt:i4>
      </vt:variant>
      <vt:variant>
        <vt:lpstr>Imenovani obsegi</vt:lpstr>
      </vt:variant>
      <vt:variant>
        <vt:i4>5</vt:i4>
      </vt:variant>
    </vt:vector>
  </HeadingPairs>
  <TitlesOfParts>
    <vt:vector size="14" baseType="lpstr">
      <vt:lpstr>Odseki za asf. po KS</vt:lpstr>
      <vt:lpstr>KS Lučine</vt:lpstr>
      <vt:lpstr>KS Javorje</vt:lpstr>
      <vt:lpstr>KS Poljane</vt:lpstr>
      <vt:lpstr>KS Sovodenj</vt:lpstr>
      <vt:lpstr>KS Trebija</vt:lpstr>
      <vt:lpstr>KS Gorenja vas</vt:lpstr>
      <vt:lpstr>Občina GVP</vt:lpstr>
      <vt:lpstr>Skica tipske grbine</vt:lpstr>
      <vt:lpstr>'KS Gorenja vas'!Področje_tiskanja</vt:lpstr>
      <vt:lpstr>'KS Lučine'!Področje_tiskanja</vt:lpstr>
      <vt:lpstr>'KS Trebija'!Področje_tiskanja</vt:lpstr>
      <vt:lpstr>'Odseki za asf. po KS'!Področje_tiskanja</vt:lpstr>
      <vt:lpstr>'Skica tipske grbine'!Področje_tiskanja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</dc:creator>
  <cp:lastModifiedBy>Bostjan Kocar</cp:lastModifiedBy>
  <cp:lastPrinted>2019-03-12T08:45:00Z</cp:lastPrinted>
  <dcterms:created xsi:type="dcterms:W3CDTF">2009-12-16T13:36:32Z</dcterms:created>
  <dcterms:modified xsi:type="dcterms:W3CDTF">2020-03-30T10:03:30Z</dcterms:modified>
</cp:coreProperties>
</file>